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30" yWindow="4410" windowWidth="15420" windowHeight="4920" tabRatio="715" activeTab="1"/>
  </bookViews>
  <sheets>
    <sheet name="Mapa Obras - 4o TRIMESTRE" sheetId="18" r:id="rId1"/>
    <sheet name="Mapa Obras - ANUAL" sheetId="19" r:id="rId2"/>
    <sheet name="LEGENDA" sheetId="3" r:id="rId3"/>
  </sheets>
  <definedNames>
    <definedName name="_xlnm.Print_Area" localSheetId="0">'Mapa Obras - 4o TRIMESTRE'!$A$1:$U$28</definedName>
    <definedName name="_xlnm.Print_Area" localSheetId="1">'Mapa Obras - ANUAL'!$A$1:$U$39</definedName>
    <definedName name="_xlnm.Print_Titles" localSheetId="0">'Mapa Obras - 4o TRIMESTRE'!$1:$10</definedName>
    <definedName name="_xlnm.Print_Titles" localSheetId="1">'Mapa Obras - ANUAL'!$1:$10</definedName>
  </definedNames>
  <calcPr calcId="125725" iterateDelta="1E-4"/>
</workbook>
</file>

<file path=xl/calcChain.xml><?xml version="1.0" encoding="utf-8"?>
<calcChain xmlns="http://schemas.openxmlformats.org/spreadsheetml/2006/main">
  <c r="R27" i="19"/>
  <c r="S27"/>
  <c r="T27"/>
  <c r="Q27"/>
  <c r="O20" l="1"/>
  <c r="L15"/>
  <c r="O17" i="18"/>
  <c r="L14"/>
  <c r="R21" l="1"/>
  <c r="T21" l="1"/>
  <c r="S21"/>
  <c r="Q21"/>
</calcChain>
</file>

<file path=xl/sharedStrings.xml><?xml version="1.0" encoding="utf-8"?>
<sst xmlns="http://schemas.openxmlformats.org/spreadsheetml/2006/main" count="536" uniqueCount="196">
  <si>
    <t>RAZÃO SOCIAL</t>
  </si>
  <si>
    <t>CONVÊNIO</t>
  </si>
  <si>
    <t>Nº</t>
  </si>
  <si>
    <t>MODALIDADE / Nº LICITAÇÃO</t>
  </si>
  <si>
    <t>CONCEDENTE</t>
  </si>
  <si>
    <t>CONTRATO</t>
  </si>
  <si>
    <t>DATA INÍCIO</t>
  </si>
  <si>
    <t>NATUREZA DA DESPESA</t>
  </si>
  <si>
    <t>VALOR MEDIDO ACUMULADO</t>
  </si>
  <si>
    <t>VALOR  PAGO ACUMULADO NA OBRA OU SERVIÇO (R$)</t>
  </si>
  <si>
    <t>SITUAÇÃO</t>
  </si>
  <si>
    <t>(12)</t>
  </si>
  <si>
    <t>(1)</t>
  </si>
  <si>
    <t>(3)</t>
  </si>
  <si>
    <t>(2)</t>
  </si>
  <si>
    <t>(4)</t>
  </si>
  <si>
    <t>OBRA OU SERVIÇO</t>
  </si>
  <si>
    <t>DESPESAS NO EXERCÍCIO</t>
  </si>
  <si>
    <t>(5)</t>
  </si>
  <si>
    <t>(6)</t>
  </si>
  <si>
    <t>(7)</t>
  </si>
  <si>
    <t>(8)</t>
  </si>
  <si>
    <t>(9)</t>
  </si>
  <si>
    <t>(10)</t>
  </si>
  <si>
    <t>(11)</t>
  </si>
  <si>
    <t>(13)</t>
  </si>
  <si>
    <t>(14)</t>
  </si>
  <si>
    <t>(15)</t>
  </si>
  <si>
    <t>(16)</t>
  </si>
  <si>
    <t>(17)</t>
  </si>
  <si>
    <t>(18)</t>
  </si>
  <si>
    <t>VALOR PAGO ACUMULADO NO EXERCÍCIO (R$)</t>
  </si>
  <si>
    <t>(19)</t>
  </si>
  <si>
    <t>(20)</t>
  </si>
  <si>
    <t>TOTAL</t>
  </si>
  <si>
    <t>(*)</t>
  </si>
  <si>
    <t>Preenchimento obrigatório por toda Unidade que execute Obras ou Serviços de Engenharia;</t>
  </si>
  <si>
    <t>Unidade Gestora (Prefeituras, Secretarias Municipais, Empresas Públicas, Autarquias etc.);</t>
  </si>
  <si>
    <t>Exercício Financeiro;</t>
  </si>
  <si>
    <t>Órgão ou entidade com competência para autorizar despesas ou empenhar;</t>
  </si>
  <si>
    <t>Período a que se referem as informações;</t>
  </si>
  <si>
    <t>Número da licitação em série anual. Inserir antes do número a referência da modalidade da licitação (Concorrência-CC; Tomada de Preços-TP; Convite-CV; na hipótese de ocorrência de Dispensa de icitação-DP ou Inexigibilidade-IN) e após o número (três dígitos), a referência ao ano (quatro dígitos) da licitação/dispensa/inexigibilidade. Exemplos: CC010/2005 (Concorrência de número 10 ocorrida em 2005), DP011/2004 (Dispensa de licitação de número 11 ocorrida em 2004);</t>
  </si>
  <si>
    <t>CNPJ da empresa contratada para execução dos serviços;</t>
  </si>
  <si>
    <t>Razão Social da empresa contratada para execução dos serviços;</t>
  </si>
  <si>
    <t>Nº do Covênio (se houver);</t>
  </si>
  <si>
    <t>Nome do órgão Concedente. Exemplos: Ministério da Educação, Secretaria de Infra-estrutura do Governo do Estado;</t>
  </si>
  <si>
    <t>Valor do repasse;</t>
  </si>
  <si>
    <t>Número do contrato e a referência ao ano da contratação.  Exemplo: 15/2004 (contrato de número 15 do ano de 2004);</t>
  </si>
  <si>
    <t>Codificação das despesas conforme portaria 163/2001 da STN e da SOF. Exemplos: 4.4.90.51 (Obras); 3.3.90.39 (Limpeza Urbana);</t>
  </si>
  <si>
    <t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t>
  </si>
  <si>
    <t>(21)</t>
  </si>
  <si>
    <t>(22)</t>
  </si>
  <si>
    <t>(23)</t>
  </si>
  <si>
    <t>LEGENDA:</t>
  </si>
  <si>
    <r>
      <t>Data da Ordem de Serviço ou</t>
    </r>
    <r>
      <rPr>
        <sz val="10"/>
        <color indexed="8"/>
        <rFont val="Arial"/>
        <family val="2"/>
      </rPr>
      <t xml:space="preserve"> do efetivo início da obra;</t>
    </r>
  </si>
  <si>
    <t>Somatório dos valores pagos no exercício, relativos à obra/serviços (despesas orçamentárias e extra-orçamentárias/restos a pagar);</t>
  </si>
  <si>
    <t>Somatório dos valores pagos no transcorrer da obra/serviço desde o seu início (despesas orçamentárias e extra-orçamentárias/restos a pagar);</t>
  </si>
  <si>
    <t>REPASSE
(R$)</t>
  </si>
  <si>
    <t>ADITIVO</t>
  </si>
  <si>
    <t>PRAZO</t>
  </si>
  <si>
    <t>DATA CONCLUSÃO / PARALISAÇÃO</t>
  </si>
  <si>
    <t>PRAZO ADITADO</t>
  </si>
  <si>
    <t>VALOR ADITADO ACUMULADO (R$)</t>
  </si>
  <si>
    <t>VALOR PAGO ACUMULADO NO PERÍODO (R$)</t>
  </si>
  <si>
    <t>Valor da contrapartida</t>
  </si>
  <si>
    <t>No caso de obras/serviços concluídos/paralisados deverá ser informada a data de conclusão/paralisação;</t>
  </si>
  <si>
    <t>Prazo total aditado (considerando todos os aditivos de prazo para a obra/serviço);</t>
  </si>
  <si>
    <t>Valor aditado acumulado (somatório de todos os aditivos para a obra/serviço);</t>
  </si>
  <si>
    <t>Somatório dos valores pagos no período, relativos à obra/serviços (despesas orçamentárias e extra-orçamentárias/restos a pagar);</t>
  </si>
  <si>
    <t>Somatório dos boletins de medição, relativos aos serviços executados no exercício (despesas orçamentárias e extra-orçamentárias/restos a pagar);</t>
  </si>
  <si>
    <t>IDENTIFICAÇÃO DA OBRA, SERVIÇO OU AQUISIÇÃO</t>
  </si>
  <si>
    <t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t>
  </si>
  <si>
    <t>CNPJ/CPF</t>
  </si>
  <si>
    <t>CONTRATADO</t>
  </si>
  <si>
    <t>Deverá ser colocado o nome legível, o CPF e o cargo/função do Responsável pelo preenchimento da ficha;</t>
  </si>
  <si>
    <t>Deverá ser colocado o nome legível, o CPF e o cargo/função do Ordenador de Despesa (Prefeitos, Secretários, etc.).</t>
  </si>
  <si>
    <t>Deverá ser colocado o nome legível, o CPF e o cargo/função do Responsável pela unidade definida no campo (1);</t>
  </si>
  <si>
    <t>Prazo previsto no termo de contrato, ou documento equivalente, para execução das obras e serviços;</t>
  </si>
  <si>
    <t>Valor contratado para execução da obra/serviço;</t>
  </si>
  <si>
    <r>
      <t>(24</t>
    </r>
    <r>
      <rPr>
        <b/>
        <u/>
        <sz val="10"/>
        <color indexed="8"/>
        <rFont val="Arial"/>
        <family val="2"/>
      </rPr>
      <t>)</t>
    </r>
  </si>
  <si>
    <t>(25)</t>
  </si>
  <si>
    <t>(26)</t>
  </si>
  <si>
    <t>(27)</t>
  </si>
  <si>
    <t>(28)</t>
  </si>
  <si>
    <t xml:space="preserve">PERÍODO REFERENCIAL: </t>
  </si>
  <si>
    <t xml:space="preserve">EXERCÍCIO: </t>
  </si>
  <si>
    <t>MAPA DEMONSTRATIVO DE OBRAS E SERVIÇOS DE ENGENHARIA REALIZADAS NO EXERCÍCIO</t>
  </si>
  <si>
    <t>44.90.51</t>
  </si>
  <si>
    <t>UNIDADE: PREFEITURA MUNICIPAL DO BOM JARDIM</t>
  </si>
  <si>
    <t>UNIDADE ORÇAMENTÁRIA: PREFEITURA MUNICIPAL DO BOM JARDIM</t>
  </si>
  <si>
    <t>Em andamento</t>
  </si>
  <si>
    <t>Concluído</t>
  </si>
  <si>
    <t>-</t>
  </si>
  <si>
    <t>17.156.048/0001-96</t>
  </si>
  <si>
    <t>90 DIAS</t>
  </si>
  <si>
    <t>SEPLAG/PE - GOVERNO DO ESTADO DE PERNAMNUCO</t>
  </si>
  <si>
    <t>120 DIAS</t>
  </si>
  <si>
    <t>JUSTO &amp; BRANCO ENGENHARIA CONSULTIVA LTDA. EPP.</t>
  </si>
  <si>
    <t>Contratação de Serviços Especializados de Consultoria e Assessoria na área de Engenharia Civil, incluindo o acompanhamento de Convênios, Obras e Projetos, bem como as Vistorias e Fiscalizações dos mesmos</t>
  </si>
  <si>
    <t>03.844.196/0001-99</t>
  </si>
  <si>
    <t>33.90.35</t>
  </si>
  <si>
    <t>TB - TEIXEIRA BOSSHARD CONSTRUÇÃO, CONSULTORIA LTDA – EPP.</t>
  </si>
  <si>
    <t>04.917.317/0001-48</t>
  </si>
  <si>
    <t>Prefeito</t>
  </si>
  <si>
    <t>Secretário de Infraestrutura</t>
  </si>
  <si>
    <t>_____________________________________________________</t>
  </si>
  <si>
    <t>OK</t>
  </si>
  <si>
    <t>PROC 020/2016
C.C. 005/2016</t>
  </si>
  <si>
    <t>0021A/2016</t>
  </si>
  <si>
    <t>10 MESES</t>
  </si>
  <si>
    <t>33.90.30</t>
  </si>
  <si>
    <t>PROC 031/2016
C.C. 008/2016</t>
  </si>
  <si>
    <t>026/2016</t>
  </si>
  <si>
    <t>77.051,58</t>
  </si>
  <si>
    <t>72.948,40</t>
  </si>
  <si>
    <t>04.041.792/0001-01</t>
  </si>
  <si>
    <t>MARCELLO SANGUINETTI ESTRUTURAS LTDA</t>
  </si>
  <si>
    <t>00061/2016</t>
  </si>
  <si>
    <t>00060/2016</t>
  </si>
  <si>
    <t>2017</t>
  </si>
  <si>
    <t>João Francisco de Lira</t>
  </si>
  <si>
    <t>Edgar Barbosa de Miranda Lira</t>
  </si>
  <si>
    <t>CPF Nº 327.075.174-53</t>
  </si>
  <si>
    <t>CPF Nº 063.566.014-85</t>
  </si>
  <si>
    <t>DISPENSA</t>
  </si>
  <si>
    <t>Pintura da creche vovó chiquinha elói e creche de umari</t>
  </si>
  <si>
    <t>C &amp; C CONSTRUTORA E PRESTADORA DE SERVIÇOS LTDA</t>
  </si>
  <si>
    <t>21.482.226/0001-46</t>
  </si>
  <si>
    <t>S/N</t>
  </si>
  <si>
    <t>15 DIAS</t>
  </si>
  <si>
    <t>FINALIZADO EM 31/03/17</t>
  </si>
  <si>
    <t>300 DIAS</t>
  </si>
  <si>
    <t>17.331.335/0001-95</t>
  </si>
  <si>
    <t>C &amp; M CONSTRUTORA E PREST. DE SERVIÇOS LTDA - ME</t>
  </si>
  <si>
    <t>08/2017</t>
  </si>
  <si>
    <t>PROC 024/2017
C.C. 006/2017</t>
  </si>
  <si>
    <t>Execução dos Serviços de Manutenção da Estação de tratamento e Rede Coletora de Esgoto da Vila da Cohab. E Reposição do Pavimento da Rua Acesso a Vila Itagiba e Rua Jeronimo Heráclio.</t>
  </si>
  <si>
    <t>24/2017</t>
  </si>
  <si>
    <t>33.90.39</t>
  </si>
  <si>
    <t>Elaboração de Projetos Básicos e Executivos de Engenharia para Implantação de um Conjunto Integrado de Mobilidade Urbana para o Centro do Municipio de Bom Jardim (LOTE II)</t>
  </si>
  <si>
    <t>Elaboração de Projetos Básicos e Executivos de Engenharia para Implantação de um Conjunto Integrado de Mobilidade Urbana para o Centro do Municipio de Bom Jardim (LOTE I)</t>
  </si>
  <si>
    <t>Elaboração de um Projeto para Construção de uma Unidade Básica de Saúde Porte I, Neste Município.</t>
  </si>
  <si>
    <t>C &amp; M CONSTRUTORA E PRESTADORA DE SERVIÇOS LTDA-ME</t>
  </si>
  <si>
    <t>14/2017</t>
  </si>
  <si>
    <t>Contratação de Empresa de Engenharia Civil Especializada para Elaboração de Diversos Projetos de Engenharia no Município do Bom Jardim-PE.</t>
  </si>
  <si>
    <t>Prestação de serviços de engenharia para execução dos serviços de reconstrução da escadaria, construção de muro de contenção em Bizarra e construção de muro de contenção no Alto do Paraíso.</t>
  </si>
  <si>
    <t>PROC 056/2017
C.C. 010/2017</t>
  </si>
  <si>
    <t>03.420.484/0001-16</t>
  </si>
  <si>
    <t>CONSTRUTORA MARFERREI LTDA - EPP</t>
  </si>
  <si>
    <t>65/2017</t>
  </si>
  <si>
    <t>PROC 025/2017
C.C. 005/2017</t>
  </si>
  <si>
    <t>13.962.001/0001-69</t>
  </si>
  <si>
    <t>BARROS CONSTRUÇÕES E SERVIÇOS LTDA - EPP</t>
  </si>
  <si>
    <t>41/2017</t>
  </si>
  <si>
    <t>180 DIAS</t>
  </si>
  <si>
    <t>PROC 053/2017
T.P. 004/2017</t>
  </si>
  <si>
    <t>RIO BRANCO CONSTRUTORA LTDA</t>
  </si>
  <si>
    <t>PROC 051/2017
C. 001/2017</t>
  </si>
  <si>
    <t>Contratação de Empresa de Engenharia para execução dos serviços de construção de uma (01) unidade de ensino infantil - Creche Tipo 2 convencional (Padrão FNDE), no Distrito de Umari, no Município do Bom Jardim-PE.</t>
  </si>
  <si>
    <t>12.272.426/0001-83</t>
  </si>
  <si>
    <t>HARPIA CONSTRUÇÃO, COM. E SERVIÇOS EIRELI-EPP</t>
  </si>
  <si>
    <t>077/2017</t>
  </si>
  <si>
    <t>240 DIAS</t>
  </si>
  <si>
    <t>Contratação da Empresa de Engenharia para  reparos e pinturas de diversas unidades básicas de saúde, no município de Bom Jardim-PE</t>
  </si>
  <si>
    <t>PROC 026/2017
C.C. 006/2017</t>
  </si>
  <si>
    <t>Z. PAULA CONSTRUÇÕES LTDA</t>
  </si>
  <si>
    <t>42/2017</t>
  </si>
  <si>
    <t>41.109.612/0001-02</t>
  </si>
  <si>
    <t>78/2017</t>
  </si>
  <si>
    <t>02.951.249/0001-08</t>
  </si>
  <si>
    <t>PROC 060/2017
T.P. 005/2017</t>
  </si>
  <si>
    <t>81/2017</t>
  </si>
  <si>
    <t>12 MESES</t>
  </si>
  <si>
    <t xml:space="preserve"> TANDEN EMPREENDIMENTOS EIRELI EPP.</t>
  </si>
  <si>
    <t>PROC 052/2017
C. 002/2017</t>
  </si>
  <si>
    <t>M.S LOCAÇÕES CONSTRUÇÕES LTDA-EPP</t>
  </si>
  <si>
    <t>PROC 063/2017
C.C. 012/2017</t>
  </si>
  <si>
    <t>82/2017</t>
  </si>
  <si>
    <t>63/2017</t>
  </si>
  <si>
    <t>11.211.110/0001-19</t>
  </si>
  <si>
    <t>01/10/2017 à 31/12/2017</t>
  </si>
  <si>
    <t>Bom Jardim-PE, 15 de janeiro de 2018.</t>
  </si>
  <si>
    <t>Robson Valença de Menezes e Silva</t>
  </si>
  <si>
    <t>Aux. De Engenharia</t>
  </si>
  <si>
    <t>CPF : Nª 039.994.644-61</t>
  </si>
  <si>
    <t>Contratação da Empresa de Engenharia para a reforma e ampliação do prédio público onde  funcionará a UBS, localizado no Distrito da Encruzilhada</t>
  </si>
  <si>
    <t>Contratação de uma Empresa de Engenharia para conlusão da construção de uma quadra poliesportiva com palco e vestiários - Rua Principal - Povoado de Lagoa do Negro</t>
  </si>
  <si>
    <t>Contratação de mão-de-obra para pavimentação em paralelepípedos de diversas ruas no Distrito de Bizarra</t>
  </si>
  <si>
    <t>Contratação de uma Empresa de Engenharia para Reforma e ampliação da Escola Municipal Dr. Moacy Breno Souto Maior - 3ª Etapa, no Distrito de Umari</t>
  </si>
  <si>
    <t>CONTRAPARTIDA
(R$)</t>
  </si>
  <si>
    <t>VALOR CONTRATADO
(R$)</t>
  </si>
  <si>
    <t>Contratação de uma Empresa de Engenharia para conclusão da construção de uma quadra poliesportiva com palco e vestiários - Rua Principal - Povoado de Lagoa do Negro</t>
  </si>
  <si>
    <t>PROC 027/2017
C.C. 008/2017</t>
  </si>
  <si>
    <t>Ezequias Soares de Arruda Silva</t>
  </si>
  <si>
    <t>Controlador Interno</t>
  </si>
  <si>
    <t>CPF : Nª 042.289.244-09</t>
  </si>
</sst>
</file>

<file path=xl/styles.xml><?xml version="1.0" encoding="utf-8"?>
<styleSheet xmlns="http://schemas.openxmlformats.org/spreadsheetml/2006/main">
  <numFmts count="1">
    <numFmt numFmtId="164" formatCode="dd/mm/yy;@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0" fillId="0" borderId="0" xfId="0" applyNumberFormat="1"/>
    <xf numFmtId="0" fontId="7" fillId="0" borderId="0" xfId="0" applyFont="1"/>
    <xf numFmtId="49" fontId="7" fillId="0" borderId="12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vertical="top" wrapText="1"/>
    </xf>
    <xf numFmtId="49" fontId="7" fillId="0" borderId="13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justify" vertical="top" wrapText="1"/>
    </xf>
    <xf numFmtId="49" fontId="7" fillId="0" borderId="14" xfId="0" applyNumberFormat="1" applyFont="1" applyBorder="1" applyAlignment="1">
      <alignment horizontal="right" vertical="top" wrapText="1"/>
    </xf>
    <xf numFmtId="0" fontId="8" fillId="0" borderId="1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4" fontId="11" fillId="0" borderId="12" xfId="0" applyNumberFormat="1" applyFont="1" applyBorder="1" applyAlignment="1">
      <alignment horizontal="center" vertical="top" wrapText="1"/>
    </xf>
    <xf numFmtId="4" fontId="11" fillId="0" borderId="9" xfId="0" applyNumberFormat="1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4" fontId="11" fillId="0" borderId="4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1" fillId="0" borderId="0" xfId="0" applyFont="1"/>
    <xf numFmtId="0" fontId="5" fillId="0" borderId="0" xfId="0" applyFont="1"/>
    <xf numFmtId="0" fontId="2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49" fontId="15" fillId="0" borderId="0" xfId="0" applyNumberFormat="1" applyFont="1" applyAlignment="1">
      <alignment horizontal="left" vertical="top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vertical="top" wrapText="1"/>
    </xf>
    <xf numFmtId="0" fontId="16" fillId="0" borderId="0" xfId="0" applyFont="1"/>
    <xf numFmtId="49" fontId="11" fillId="0" borderId="0" xfId="0" applyNumberFormat="1" applyFont="1" applyFill="1" applyAlignment="1">
      <alignment vertical="top" wrapText="1"/>
    </xf>
    <xf numFmtId="0" fontId="12" fillId="0" borderId="37" xfId="0" applyFont="1" applyFill="1" applyBorder="1" applyAlignment="1">
      <alignment horizontal="justify" vertical="top" wrapText="1"/>
    </xf>
    <xf numFmtId="49" fontId="2" fillId="3" borderId="16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 applyAlignment="1">
      <alignment vertical="top" wrapText="1"/>
    </xf>
    <xf numFmtId="49" fontId="5" fillId="3" borderId="16" xfId="0" applyNumberFormat="1" applyFont="1" applyFill="1" applyBorder="1" applyAlignment="1">
      <alignment horizontal="center" vertical="top" wrapText="1"/>
    </xf>
    <xf numFmtId="4" fontId="5" fillId="3" borderId="26" xfId="0" applyNumberFormat="1" applyFont="1" applyFill="1" applyBorder="1" applyAlignment="1">
      <alignment horizontal="center" vertical="top" wrapText="1"/>
    </xf>
    <xf numFmtId="49" fontId="5" fillId="3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0" xfId="0" applyNumberFormat="1" applyFont="1" applyFill="1" applyAlignment="1">
      <alignment vertical="top" wrapText="1"/>
    </xf>
    <xf numFmtId="0" fontId="12" fillId="0" borderId="37" xfId="0" applyFont="1" applyFill="1" applyBorder="1" applyAlignment="1">
      <alignment horizontal="justify" vertical="top"/>
    </xf>
    <xf numFmtId="49" fontId="3" fillId="0" borderId="0" xfId="0" applyNumberFormat="1" applyFont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top" wrapText="1"/>
    </xf>
    <xf numFmtId="49" fontId="2" fillId="4" borderId="7" xfId="0" applyNumberFormat="1" applyFont="1" applyFill="1" applyBorder="1" applyAlignment="1">
      <alignment horizontal="center" vertical="top" wrapText="1"/>
    </xf>
    <xf numFmtId="0" fontId="12" fillId="4" borderId="37" xfId="0" applyFont="1" applyFill="1" applyBorder="1" applyAlignment="1">
      <alignment horizontal="justify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" fontId="2" fillId="4" borderId="2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horizontal="center" vertical="top" wrapText="1"/>
    </xf>
    <xf numFmtId="49" fontId="2" fillId="4" borderId="8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4" borderId="8" xfId="0" applyNumberFormat="1" applyFont="1" applyFill="1" applyBorder="1" applyAlignment="1">
      <alignment horizontal="center" vertical="top" wrapText="1"/>
    </xf>
    <xf numFmtId="2" fontId="2" fillId="4" borderId="9" xfId="0" applyNumberFormat="1" applyFont="1" applyFill="1" applyBorder="1" applyAlignment="1">
      <alignment horizontal="center" vertical="top"/>
    </xf>
    <xf numFmtId="49" fontId="2" fillId="4" borderId="0" xfId="0" applyNumberFormat="1" applyFont="1" applyFill="1" applyAlignment="1">
      <alignment vertical="top" wrapText="1"/>
    </xf>
    <xf numFmtId="0" fontId="12" fillId="4" borderId="37" xfId="0" applyFont="1" applyFill="1" applyBorder="1" applyAlignment="1">
      <alignment horizontal="left" vertical="top" wrapText="1"/>
    </xf>
    <xf numFmtId="49" fontId="11" fillId="4" borderId="0" xfId="0" applyNumberFormat="1" applyFont="1" applyFill="1" applyAlignment="1">
      <alignment vertical="top" wrapText="1"/>
    </xf>
    <xf numFmtId="4" fontId="2" fillId="4" borderId="0" xfId="0" applyNumberFormat="1" applyFont="1" applyFill="1" applyAlignment="1">
      <alignment vertical="top" wrapText="1"/>
    </xf>
    <xf numFmtId="0" fontId="12" fillId="4" borderId="37" xfId="0" applyFont="1" applyFill="1" applyBorder="1" applyAlignment="1">
      <alignment horizontal="justify" vertical="top"/>
    </xf>
    <xf numFmtId="49" fontId="2" fillId="3" borderId="25" xfId="0" applyNumberFormat="1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3" borderId="26" xfId="0" applyNumberFormat="1" applyFont="1" applyFill="1" applyBorder="1" applyAlignment="1">
      <alignment horizontal="center" vertical="top" wrapText="1"/>
    </xf>
    <xf numFmtId="49" fontId="5" fillId="2" borderId="30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5" fillId="3" borderId="23" xfId="0" applyNumberFormat="1" applyFont="1" applyFill="1" applyBorder="1" applyAlignment="1">
      <alignment horizontal="center" vertical="center" wrapText="1"/>
    </xf>
    <xf numFmtId="49" fontId="5" fillId="3" borderId="35" xfId="0" applyNumberFormat="1" applyFont="1" applyFill="1" applyBorder="1" applyAlignment="1">
      <alignment horizontal="center" vertical="center" wrapText="1"/>
    </xf>
    <xf numFmtId="49" fontId="5" fillId="3" borderId="36" xfId="0" applyNumberFormat="1" applyFont="1" applyFill="1" applyBorder="1" applyAlignment="1">
      <alignment horizontal="center" vertical="center" wrapText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30"/>
  <sheetViews>
    <sheetView view="pageBreakPreview" topLeftCell="C4" zoomScale="85" zoomScaleSheetLayoutView="85" workbookViewId="0">
      <pane ySplit="1380" topLeftCell="A15" activePane="bottomLeft"/>
      <selection activeCell="B7" sqref="B7:B9"/>
      <selection pane="bottomLeft" activeCell="L19" sqref="L19"/>
    </sheetView>
  </sheetViews>
  <sheetFormatPr defaultRowHeight="11.25"/>
  <cols>
    <col min="1" max="1" width="12.28515625" style="1" customWidth="1"/>
    <col min="2" max="2" width="40.42578125" style="1" customWidth="1"/>
    <col min="3" max="3" width="6" style="1" customWidth="1"/>
    <col min="4" max="4" width="14.42578125" style="1" customWidth="1"/>
    <col min="5" max="5" width="10.5703125" style="1" customWidth="1"/>
    <col min="6" max="6" width="17.5703125" style="1" customWidth="1"/>
    <col min="7" max="7" width="14.42578125" style="1" customWidth="1"/>
    <col min="8" max="8" width="23" style="1" customWidth="1"/>
    <col min="9" max="9" width="8.5703125" style="1" customWidth="1"/>
    <col min="10" max="10" width="10.7109375" style="1" customWidth="1"/>
    <col min="11" max="11" width="8.7109375" style="1" customWidth="1"/>
    <col min="12" max="13" width="13.7109375" style="1" customWidth="1"/>
    <col min="14" max="14" width="9.42578125" style="1" customWidth="1"/>
    <col min="15" max="15" width="12.7109375" style="1" customWidth="1"/>
    <col min="16" max="16" width="10.7109375" style="1" customWidth="1"/>
    <col min="17" max="17" width="11.28515625" style="1" customWidth="1"/>
    <col min="18" max="18" width="12" style="1" customWidth="1"/>
    <col min="19" max="21" width="11.28515625" style="1" customWidth="1"/>
    <col min="22" max="16384" width="9.140625" style="2"/>
  </cols>
  <sheetData>
    <row r="1" spans="1:22" s="8" customFormat="1" ht="18">
      <c r="A1" s="128" t="s">
        <v>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3" spans="1:22" s="6" customFormat="1" ht="12.75" customHeight="1">
      <c r="A3" s="11" t="s">
        <v>88</v>
      </c>
      <c r="B3" s="11"/>
      <c r="C3" s="7"/>
      <c r="D3" s="5"/>
      <c r="E3" s="5"/>
      <c r="F3" s="5"/>
      <c r="G3" s="5"/>
      <c r="H3" s="5"/>
      <c r="I3" s="129" t="s">
        <v>85</v>
      </c>
      <c r="J3" s="129"/>
      <c r="K3" s="86" t="s">
        <v>119</v>
      </c>
      <c r="L3" s="7"/>
      <c r="M3" s="5"/>
      <c r="N3" s="5"/>
      <c r="O3" s="5"/>
      <c r="P3" s="5"/>
      <c r="Q3" s="5"/>
      <c r="R3" s="5"/>
      <c r="S3" s="5"/>
      <c r="T3" s="5"/>
      <c r="U3" s="5"/>
    </row>
    <row r="4" spans="1:22" s="6" customFormat="1" ht="12.75" customHeight="1">
      <c r="A4" s="129" t="s">
        <v>89</v>
      </c>
      <c r="B4" s="129"/>
      <c r="C4" s="129"/>
      <c r="D4" s="129"/>
      <c r="E4" s="129"/>
      <c r="F4" s="129"/>
      <c r="G4" s="129"/>
      <c r="H4" s="129"/>
      <c r="I4" s="129" t="s">
        <v>84</v>
      </c>
      <c r="J4" s="129"/>
      <c r="K4" s="129"/>
      <c r="L4" s="129" t="s">
        <v>180</v>
      </c>
      <c r="M4" s="129"/>
      <c r="N4" s="129"/>
      <c r="O4" s="7"/>
      <c r="P4" s="5"/>
      <c r="Q4" s="5"/>
      <c r="R4" s="5"/>
      <c r="S4" s="5"/>
      <c r="T4" s="5"/>
      <c r="U4" s="5"/>
    </row>
    <row r="5" spans="1:22" s="4" customFormat="1" ht="13.5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s="81" customFormat="1" ht="11.25" customHeight="1" thickBot="1">
      <c r="A6" s="130" t="s">
        <v>16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2"/>
      <c r="M6" s="132"/>
      <c r="N6" s="88"/>
      <c r="O6" s="88"/>
      <c r="P6" s="133" t="s">
        <v>17</v>
      </c>
      <c r="Q6" s="134"/>
      <c r="R6" s="134"/>
      <c r="S6" s="135"/>
      <c r="T6" s="126" t="s">
        <v>9</v>
      </c>
      <c r="U6" s="115" t="s">
        <v>10</v>
      </c>
    </row>
    <row r="7" spans="1:22" s="82" customFormat="1" ht="11.25" customHeight="1">
      <c r="A7" s="124" t="s">
        <v>3</v>
      </c>
      <c r="B7" s="124" t="s">
        <v>70</v>
      </c>
      <c r="C7" s="126" t="s">
        <v>1</v>
      </c>
      <c r="D7" s="112"/>
      <c r="E7" s="127"/>
      <c r="F7" s="115"/>
      <c r="G7" s="126" t="s">
        <v>73</v>
      </c>
      <c r="H7" s="115"/>
      <c r="I7" s="126" t="s">
        <v>5</v>
      </c>
      <c r="J7" s="112"/>
      <c r="K7" s="112"/>
      <c r="L7" s="127"/>
      <c r="M7" s="127"/>
      <c r="N7" s="126" t="s">
        <v>58</v>
      </c>
      <c r="O7" s="115"/>
      <c r="P7" s="126" t="s">
        <v>7</v>
      </c>
      <c r="Q7" s="112" t="s">
        <v>8</v>
      </c>
      <c r="R7" s="112" t="s">
        <v>63</v>
      </c>
      <c r="S7" s="115" t="s">
        <v>31</v>
      </c>
      <c r="T7" s="136"/>
      <c r="U7" s="116"/>
    </row>
    <row r="8" spans="1:22" s="82" customFormat="1" ht="44.25" customHeight="1">
      <c r="A8" s="125"/>
      <c r="B8" s="125"/>
      <c r="C8" s="118" t="s">
        <v>2</v>
      </c>
      <c r="D8" s="120" t="s">
        <v>4</v>
      </c>
      <c r="E8" s="121" t="s">
        <v>57</v>
      </c>
      <c r="F8" s="122" t="s">
        <v>189</v>
      </c>
      <c r="G8" s="118" t="s">
        <v>72</v>
      </c>
      <c r="H8" s="121" t="s">
        <v>0</v>
      </c>
      <c r="I8" s="87" t="s">
        <v>2</v>
      </c>
      <c r="J8" s="120" t="s">
        <v>6</v>
      </c>
      <c r="K8" s="120" t="s">
        <v>59</v>
      </c>
      <c r="L8" s="120" t="s">
        <v>190</v>
      </c>
      <c r="M8" s="121" t="s">
        <v>60</v>
      </c>
      <c r="N8" s="118" t="s">
        <v>61</v>
      </c>
      <c r="O8" s="121" t="s">
        <v>62</v>
      </c>
      <c r="P8" s="136"/>
      <c r="Q8" s="113"/>
      <c r="R8" s="113"/>
      <c r="S8" s="116"/>
      <c r="T8" s="136"/>
      <c r="U8" s="116"/>
    </row>
    <row r="9" spans="1:22" s="84" customFormat="1" ht="12" thickBot="1">
      <c r="A9" s="123"/>
      <c r="B9" s="123"/>
      <c r="C9" s="119"/>
      <c r="D9" s="114"/>
      <c r="E9" s="117"/>
      <c r="F9" s="123"/>
      <c r="G9" s="119"/>
      <c r="H9" s="117"/>
      <c r="I9" s="83"/>
      <c r="J9" s="114"/>
      <c r="K9" s="114"/>
      <c r="L9" s="114"/>
      <c r="M9" s="117"/>
      <c r="N9" s="119"/>
      <c r="O9" s="117"/>
      <c r="P9" s="119"/>
      <c r="Q9" s="114"/>
      <c r="R9" s="114"/>
      <c r="S9" s="117"/>
      <c r="T9" s="119"/>
      <c r="U9" s="117"/>
    </row>
    <row r="10" spans="1:22">
      <c r="A10" s="26"/>
      <c r="B10" s="26"/>
      <c r="C10" s="27"/>
      <c r="D10" s="28"/>
      <c r="E10" s="31"/>
      <c r="F10" s="30"/>
      <c r="G10" s="27"/>
      <c r="H10" s="30"/>
      <c r="I10" s="27"/>
      <c r="J10" s="46"/>
      <c r="K10" s="28"/>
      <c r="L10" s="29"/>
      <c r="M10" s="31"/>
      <c r="N10" s="27"/>
      <c r="O10" s="32"/>
      <c r="P10" s="24"/>
      <c r="Q10" s="33"/>
      <c r="R10" s="29"/>
      <c r="S10" s="25"/>
      <c r="T10" s="36"/>
      <c r="U10" s="34"/>
    </row>
    <row r="11" spans="1:22" s="73" customFormat="1" ht="63" customHeight="1">
      <c r="A11" s="35" t="s">
        <v>107</v>
      </c>
      <c r="B11" s="76" t="s">
        <v>98</v>
      </c>
      <c r="C11" s="65" t="s">
        <v>92</v>
      </c>
      <c r="D11" s="47" t="s">
        <v>92</v>
      </c>
      <c r="E11" s="66" t="s">
        <v>92</v>
      </c>
      <c r="F11" s="69" t="s">
        <v>92</v>
      </c>
      <c r="G11" s="65" t="s">
        <v>99</v>
      </c>
      <c r="H11" s="67" t="s">
        <v>97</v>
      </c>
      <c r="I11" s="50" t="s">
        <v>108</v>
      </c>
      <c r="J11" s="68">
        <v>42454</v>
      </c>
      <c r="K11" s="47" t="s">
        <v>109</v>
      </c>
      <c r="L11" s="69">
        <v>95000</v>
      </c>
      <c r="M11" s="66" t="s">
        <v>92</v>
      </c>
      <c r="N11" s="65" t="s">
        <v>109</v>
      </c>
      <c r="O11" s="70">
        <v>95000</v>
      </c>
      <c r="P11" s="49" t="s">
        <v>100</v>
      </c>
      <c r="Q11" s="71">
        <v>190000</v>
      </c>
      <c r="R11" s="69">
        <v>9500</v>
      </c>
      <c r="S11" s="69">
        <v>95000</v>
      </c>
      <c r="T11" s="72">
        <v>190000</v>
      </c>
      <c r="U11" s="37" t="s">
        <v>91</v>
      </c>
      <c r="V11" s="73" t="s">
        <v>106</v>
      </c>
    </row>
    <row r="12" spans="1:22" s="73" customFormat="1" ht="63" customHeight="1">
      <c r="A12" s="35" t="s">
        <v>170</v>
      </c>
      <c r="B12" s="76" t="s">
        <v>98</v>
      </c>
      <c r="C12" s="65" t="s">
        <v>92</v>
      </c>
      <c r="D12" s="47" t="s">
        <v>92</v>
      </c>
      <c r="E12" s="66" t="s">
        <v>92</v>
      </c>
      <c r="F12" s="69" t="s">
        <v>92</v>
      </c>
      <c r="G12" s="65" t="s">
        <v>99</v>
      </c>
      <c r="H12" s="67" t="s">
        <v>97</v>
      </c>
      <c r="I12" s="50" t="s">
        <v>171</v>
      </c>
      <c r="J12" s="68">
        <v>43047</v>
      </c>
      <c r="K12" s="47" t="s">
        <v>172</v>
      </c>
      <c r="L12" s="69">
        <v>119880</v>
      </c>
      <c r="M12" s="66" t="s">
        <v>92</v>
      </c>
      <c r="N12" s="65"/>
      <c r="O12" s="70"/>
      <c r="P12" s="49" t="s">
        <v>100</v>
      </c>
      <c r="Q12" s="71">
        <v>19980</v>
      </c>
      <c r="R12" s="69">
        <v>19980</v>
      </c>
      <c r="S12" s="69">
        <v>19980</v>
      </c>
      <c r="T12" s="72">
        <v>19980</v>
      </c>
      <c r="U12" s="37" t="s">
        <v>90</v>
      </c>
      <c r="V12" s="73" t="s">
        <v>106</v>
      </c>
    </row>
    <row r="13" spans="1:22" s="75" customFormat="1" ht="65.25" customHeight="1">
      <c r="A13" s="35" t="s">
        <v>157</v>
      </c>
      <c r="B13" s="85" t="s">
        <v>158</v>
      </c>
      <c r="C13" s="65" t="s">
        <v>92</v>
      </c>
      <c r="D13" s="47" t="s">
        <v>92</v>
      </c>
      <c r="E13" s="66" t="s">
        <v>92</v>
      </c>
      <c r="F13" s="69" t="s">
        <v>92</v>
      </c>
      <c r="G13" s="65" t="s">
        <v>159</v>
      </c>
      <c r="H13" s="67" t="s">
        <v>160</v>
      </c>
      <c r="I13" s="50" t="s">
        <v>161</v>
      </c>
      <c r="J13" s="68">
        <v>43028</v>
      </c>
      <c r="K13" s="47" t="s">
        <v>162</v>
      </c>
      <c r="L13" s="69">
        <v>1360882.6</v>
      </c>
      <c r="M13" s="66" t="s">
        <v>92</v>
      </c>
      <c r="N13" s="65" t="s">
        <v>92</v>
      </c>
      <c r="O13" s="70" t="s">
        <v>92</v>
      </c>
      <c r="P13" s="49" t="s">
        <v>87</v>
      </c>
      <c r="Q13" s="71">
        <v>57499.06</v>
      </c>
      <c r="R13" s="69">
        <v>57499.06</v>
      </c>
      <c r="S13" s="69">
        <v>57499.06</v>
      </c>
      <c r="T13" s="72">
        <v>57499.06</v>
      </c>
      <c r="U13" s="37" t="s">
        <v>90</v>
      </c>
      <c r="V13" s="73" t="s">
        <v>106</v>
      </c>
    </row>
    <row r="14" spans="1:22" s="75" customFormat="1" ht="54" customHeight="1">
      <c r="A14" s="35" t="s">
        <v>192</v>
      </c>
      <c r="B14" s="76" t="s">
        <v>144</v>
      </c>
      <c r="C14" s="65" t="s">
        <v>92</v>
      </c>
      <c r="D14" s="47" t="s">
        <v>92</v>
      </c>
      <c r="E14" s="66" t="s">
        <v>92</v>
      </c>
      <c r="F14" s="69" t="s">
        <v>92</v>
      </c>
      <c r="G14" s="65" t="s">
        <v>132</v>
      </c>
      <c r="H14" s="67" t="s">
        <v>133</v>
      </c>
      <c r="I14" s="50" t="s">
        <v>134</v>
      </c>
      <c r="J14" s="68">
        <v>42821</v>
      </c>
      <c r="K14" s="47" t="s">
        <v>96</v>
      </c>
      <c r="L14" s="69">
        <f>88200+31400</f>
        <v>119600</v>
      </c>
      <c r="M14" s="66" t="s">
        <v>92</v>
      </c>
      <c r="N14" s="65"/>
      <c r="O14" s="70" t="s">
        <v>92</v>
      </c>
      <c r="P14" s="49" t="s">
        <v>138</v>
      </c>
      <c r="Q14" s="71">
        <v>119600</v>
      </c>
      <c r="R14" s="69">
        <v>23500</v>
      </c>
      <c r="S14" s="69">
        <v>119600</v>
      </c>
      <c r="T14" s="72">
        <v>119600</v>
      </c>
      <c r="U14" s="37" t="s">
        <v>91</v>
      </c>
      <c r="V14" s="73" t="s">
        <v>106</v>
      </c>
    </row>
    <row r="15" spans="1:22" s="73" customFormat="1" ht="63.75" customHeight="1">
      <c r="A15" s="35" t="s">
        <v>146</v>
      </c>
      <c r="B15" s="76" t="s">
        <v>145</v>
      </c>
      <c r="C15" s="65" t="s">
        <v>92</v>
      </c>
      <c r="D15" s="47" t="s">
        <v>92</v>
      </c>
      <c r="E15" s="66" t="s">
        <v>92</v>
      </c>
      <c r="F15" s="69" t="s">
        <v>92</v>
      </c>
      <c r="G15" s="65" t="s">
        <v>147</v>
      </c>
      <c r="H15" s="67" t="s">
        <v>148</v>
      </c>
      <c r="I15" s="50" t="s">
        <v>149</v>
      </c>
      <c r="J15" s="68">
        <v>42970</v>
      </c>
      <c r="K15" s="47" t="s">
        <v>94</v>
      </c>
      <c r="L15" s="69">
        <v>72604.539999999994</v>
      </c>
      <c r="M15" s="66" t="s">
        <v>92</v>
      </c>
      <c r="N15" s="65"/>
      <c r="O15" s="70" t="s">
        <v>92</v>
      </c>
      <c r="P15" s="49" t="s">
        <v>87</v>
      </c>
      <c r="Q15" s="71">
        <v>66564.37</v>
      </c>
      <c r="R15" s="69">
        <v>22450.560000000001</v>
      </c>
      <c r="S15" s="69">
        <v>66564.37</v>
      </c>
      <c r="T15" s="72">
        <v>66564.37</v>
      </c>
      <c r="U15" s="37" t="s">
        <v>91</v>
      </c>
      <c r="V15" s="73" t="s">
        <v>106</v>
      </c>
    </row>
    <row r="16" spans="1:22" s="73" customFormat="1" ht="42.75" customHeight="1">
      <c r="A16" s="35" t="s">
        <v>164</v>
      </c>
      <c r="B16" s="76" t="s">
        <v>163</v>
      </c>
      <c r="C16" s="65" t="s">
        <v>92</v>
      </c>
      <c r="D16" s="47" t="s">
        <v>92</v>
      </c>
      <c r="E16" s="66" t="s">
        <v>92</v>
      </c>
      <c r="F16" s="69" t="s">
        <v>92</v>
      </c>
      <c r="G16" s="65" t="s">
        <v>167</v>
      </c>
      <c r="H16" s="67" t="s">
        <v>165</v>
      </c>
      <c r="I16" s="50" t="s">
        <v>166</v>
      </c>
      <c r="J16" s="68">
        <v>42989</v>
      </c>
      <c r="K16" s="47" t="s">
        <v>94</v>
      </c>
      <c r="L16" s="69">
        <v>83499.179999999993</v>
      </c>
      <c r="M16" s="66" t="s">
        <v>92</v>
      </c>
      <c r="N16" s="65"/>
      <c r="O16" s="70" t="s">
        <v>92</v>
      </c>
      <c r="P16" s="49" t="s">
        <v>138</v>
      </c>
      <c r="Q16" s="71">
        <v>75623</v>
      </c>
      <c r="R16" s="69">
        <v>75623</v>
      </c>
      <c r="S16" s="69">
        <v>75623</v>
      </c>
      <c r="T16" s="72">
        <v>75623</v>
      </c>
      <c r="U16" s="37" t="s">
        <v>91</v>
      </c>
      <c r="V16" s="73" t="s">
        <v>106</v>
      </c>
    </row>
    <row r="17" spans="1:23" s="73" customFormat="1" ht="51.75" customHeight="1">
      <c r="A17" s="35" t="s">
        <v>150</v>
      </c>
      <c r="B17" s="76" t="s">
        <v>185</v>
      </c>
      <c r="C17" s="65" t="s">
        <v>92</v>
      </c>
      <c r="D17" s="47" t="s">
        <v>92</v>
      </c>
      <c r="E17" s="66" t="s">
        <v>92</v>
      </c>
      <c r="F17" s="69" t="s">
        <v>92</v>
      </c>
      <c r="G17" s="65" t="s">
        <v>151</v>
      </c>
      <c r="H17" s="67" t="s">
        <v>152</v>
      </c>
      <c r="I17" s="50" t="s">
        <v>153</v>
      </c>
      <c r="J17" s="68">
        <v>42957</v>
      </c>
      <c r="K17" s="47" t="s">
        <v>154</v>
      </c>
      <c r="L17" s="69">
        <v>129485.91</v>
      </c>
      <c r="M17" s="66" t="s">
        <v>92</v>
      </c>
      <c r="N17" s="65" t="s">
        <v>94</v>
      </c>
      <c r="O17" s="89">
        <f>W17-L17</f>
        <v>14503.470000000001</v>
      </c>
      <c r="P17" s="49" t="s">
        <v>87</v>
      </c>
      <c r="Q17" s="71">
        <v>118361.51000000001</v>
      </c>
      <c r="R17" s="69">
        <v>81864.600000000006</v>
      </c>
      <c r="S17" s="69">
        <v>118361.51000000001</v>
      </c>
      <c r="T17" s="72">
        <v>118361.51000000001</v>
      </c>
      <c r="U17" s="37" t="s">
        <v>90</v>
      </c>
      <c r="V17" s="73" t="s">
        <v>106</v>
      </c>
      <c r="W17" s="71">
        <v>143989.38</v>
      </c>
    </row>
    <row r="18" spans="1:23" s="73" customFormat="1" ht="51.75" customHeight="1">
      <c r="A18" s="35" t="s">
        <v>155</v>
      </c>
      <c r="B18" s="76" t="s">
        <v>186</v>
      </c>
      <c r="C18" s="65" t="s">
        <v>92</v>
      </c>
      <c r="D18" s="47" t="s">
        <v>92</v>
      </c>
      <c r="E18" s="66" t="s">
        <v>92</v>
      </c>
      <c r="F18" s="69" t="s">
        <v>92</v>
      </c>
      <c r="G18" s="65" t="s">
        <v>169</v>
      </c>
      <c r="H18" s="67" t="s">
        <v>156</v>
      </c>
      <c r="I18" s="50" t="s">
        <v>168</v>
      </c>
      <c r="J18" s="68">
        <v>43019</v>
      </c>
      <c r="K18" s="47" t="s">
        <v>131</v>
      </c>
      <c r="L18" s="69">
        <v>566468.78</v>
      </c>
      <c r="M18" s="66" t="s">
        <v>92</v>
      </c>
      <c r="N18" s="65"/>
      <c r="O18" s="70" t="s">
        <v>92</v>
      </c>
      <c r="P18" s="49" t="s">
        <v>87</v>
      </c>
      <c r="Q18" s="69">
        <v>180661.41</v>
      </c>
      <c r="R18" s="69">
        <v>180661.41</v>
      </c>
      <c r="S18" s="69">
        <v>180661.41</v>
      </c>
      <c r="T18" s="72">
        <v>180661.41</v>
      </c>
      <c r="U18" s="37" t="s">
        <v>90</v>
      </c>
      <c r="V18" s="73" t="s">
        <v>106</v>
      </c>
    </row>
    <row r="19" spans="1:23" s="73" customFormat="1" ht="51.75" customHeight="1">
      <c r="A19" s="35" t="s">
        <v>174</v>
      </c>
      <c r="B19" s="76" t="s">
        <v>188</v>
      </c>
      <c r="C19" s="65" t="s">
        <v>92</v>
      </c>
      <c r="D19" s="47" t="s">
        <v>92</v>
      </c>
      <c r="E19" s="66" t="s">
        <v>92</v>
      </c>
      <c r="F19" s="69" t="s">
        <v>92</v>
      </c>
      <c r="G19" s="65" t="s">
        <v>93</v>
      </c>
      <c r="H19" s="67" t="s">
        <v>173</v>
      </c>
      <c r="I19" s="50" t="s">
        <v>177</v>
      </c>
      <c r="J19" s="68">
        <v>43066</v>
      </c>
      <c r="K19" s="47" t="s">
        <v>131</v>
      </c>
      <c r="L19" s="69">
        <v>1732195.9</v>
      </c>
      <c r="M19" s="66" t="s">
        <v>92</v>
      </c>
      <c r="N19" s="65"/>
      <c r="O19" s="70" t="s">
        <v>92</v>
      </c>
      <c r="P19" s="49" t="s">
        <v>87</v>
      </c>
      <c r="Q19" s="69">
        <v>45241.39</v>
      </c>
      <c r="R19" s="69">
        <v>45241.39</v>
      </c>
      <c r="S19" s="69">
        <v>45241.39</v>
      </c>
      <c r="T19" s="72">
        <v>45241.39</v>
      </c>
      <c r="U19" s="37" t="s">
        <v>90</v>
      </c>
      <c r="V19" s="73" t="s">
        <v>106</v>
      </c>
    </row>
    <row r="20" spans="1:23" s="73" customFormat="1" ht="51.75" customHeight="1" thickBot="1">
      <c r="A20" s="35" t="s">
        <v>176</v>
      </c>
      <c r="B20" s="76" t="s">
        <v>187</v>
      </c>
      <c r="C20" s="65" t="s">
        <v>92</v>
      </c>
      <c r="D20" s="47" t="s">
        <v>92</v>
      </c>
      <c r="E20" s="66" t="s">
        <v>92</v>
      </c>
      <c r="F20" s="69" t="s">
        <v>92</v>
      </c>
      <c r="G20" s="65" t="s">
        <v>179</v>
      </c>
      <c r="H20" s="67" t="s">
        <v>175</v>
      </c>
      <c r="I20" s="50" t="s">
        <v>178</v>
      </c>
      <c r="J20" s="68">
        <v>43068</v>
      </c>
      <c r="K20" s="47" t="s">
        <v>96</v>
      </c>
      <c r="L20" s="69">
        <v>76284.210000000006</v>
      </c>
      <c r="M20" s="66" t="s">
        <v>92</v>
      </c>
      <c r="N20" s="65"/>
      <c r="O20" s="70" t="s">
        <v>92</v>
      </c>
      <c r="P20" s="49" t="s">
        <v>87</v>
      </c>
      <c r="Q20" s="69">
        <v>21058.92</v>
      </c>
      <c r="R20" s="69">
        <v>21058.92</v>
      </c>
      <c r="S20" s="69">
        <v>21058.92</v>
      </c>
      <c r="T20" s="72">
        <v>21058.92</v>
      </c>
      <c r="U20" s="37" t="s">
        <v>90</v>
      </c>
      <c r="V20" s="73" t="s">
        <v>106</v>
      </c>
    </row>
    <row r="21" spans="1:23" s="78" customFormat="1" ht="13.5" customHeight="1" thickBot="1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79" t="s">
        <v>34</v>
      </c>
      <c r="Q21" s="80">
        <f>SUM(Q20+Q19+Q18+Q17+Q16+Q15+Q14+Q13+Q12+Q11)</f>
        <v>894589.65999999992</v>
      </c>
      <c r="R21" s="80">
        <f>SUM(R20+R19+R18+R17+R16+R15+R14+R13+R12+R11)</f>
        <v>537378.93999999994</v>
      </c>
      <c r="S21" s="80">
        <f>SUM(S20+S19+S18+S17+S16+S15+S14+S13+S12+S11)</f>
        <v>799589.65999999992</v>
      </c>
      <c r="T21" s="80">
        <f>SUM(T20+T19+T18+T17+T16+T15+T14+T13+T12+T11)</f>
        <v>894589.65999999992</v>
      </c>
      <c r="U21" s="77"/>
    </row>
    <row r="23" spans="1:23" s="1" customFormat="1" ht="14.25">
      <c r="A23" s="51"/>
      <c r="B23" s="52"/>
      <c r="C23" s="58" t="s">
        <v>105</v>
      </c>
      <c r="D23" s="56"/>
      <c r="E23" s="53"/>
      <c r="F23" s="52"/>
      <c r="G23" s="52"/>
      <c r="H23" s="58" t="s">
        <v>105</v>
      </c>
      <c r="I23" s="56"/>
      <c r="J23" s="52"/>
      <c r="K23" s="52"/>
      <c r="L23" s="56"/>
      <c r="M23" s="58" t="s">
        <v>105</v>
      </c>
      <c r="V23" s="2"/>
      <c r="W23" s="2"/>
    </row>
    <row r="24" spans="1:23" s="1" customFormat="1" ht="14.25">
      <c r="B24" s="54"/>
      <c r="C24" s="74" t="s">
        <v>182</v>
      </c>
      <c r="D24" s="56"/>
      <c r="E24" s="53"/>
      <c r="F24" s="52"/>
      <c r="G24" s="55"/>
      <c r="H24" s="58" t="s">
        <v>121</v>
      </c>
      <c r="I24" s="57"/>
      <c r="J24" s="54"/>
      <c r="K24" s="52"/>
      <c r="L24" s="57"/>
      <c r="M24" s="58" t="s">
        <v>120</v>
      </c>
      <c r="V24" s="2"/>
      <c r="W24" s="2"/>
    </row>
    <row r="25" spans="1:23" s="9" customFormat="1" ht="14.25">
      <c r="B25" s="54"/>
      <c r="C25" s="58" t="s">
        <v>183</v>
      </c>
      <c r="D25" s="56"/>
      <c r="E25" s="53"/>
      <c r="F25" s="52"/>
      <c r="G25" s="54"/>
      <c r="H25" s="58" t="s">
        <v>104</v>
      </c>
      <c r="I25" s="56"/>
      <c r="J25" s="54"/>
      <c r="K25" s="52"/>
      <c r="L25" s="56"/>
      <c r="M25" s="58" t="s">
        <v>103</v>
      </c>
    </row>
    <row r="26" spans="1:23" s="9" customFormat="1" ht="14.25">
      <c r="B26" s="54"/>
      <c r="C26" s="74" t="s">
        <v>184</v>
      </c>
      <c r="D26" s="56"/>
      <c r="E26" s="53"/>
      <c r="F26" s="52"/>
      <c r="G26" s="54"/>
      <c r="H26" s="58" t="s">
        <v>123</v>
      </c>
      <c r="I26" s="56"/>
      <c r="J26" s="54"/>
      <c r="K26" s="52"/>
      <c r="L26" s="56"/>
      <c r="M26" s="58" t="s">
        <v>122</v>
      </c>
    </row>
    <row r="27" spans="1:23" s="10" customFormat="1"/>
    <row r="28" spans="1:23" s="10" customFormat="1" ht="14.25">
      <c r="A28" s="59" t="s">
        <v>181</v>
      </c>
    </row>
    <row r="30" spans="1:23" s="1" customFormat="1">
      <c r="A30" s="51" t="s">
        <v>130</v>
      </c>
      <c r="V30" s="2"/>
      <c r="W30" s="2"/>
    </row>
  </sheetData>
  <mergeCells count="32">
    <mergeCell ref="A6:M6"/>
    <mergeCell ref="P6:S6"/>
    <mergeCell ref="T6:T9"/>
    <mergeCell ref="U6:U9"/>
    <mergeCell ref="A7:A9"/>
    <mergeCell ref="N7:O7"/>
    <mergeCell ref="P7:P9"/>
    <mergeCell ref="K8:K9"/>
    <mergeCell ref="L8:L9"/>
    <mergeCell ref="M8:M9"/>
    <mergeCell ref="N8:N9"/>
    <mergeCell ref="O8:O9"/>
    <mergeCell ref="A1:U1"/>
    <mergeCell ref="I3:J3"/>
    <mergeCell ref="A4:H4"/>
    <mergeCell ref="I4:K4"/>
    <mergeCell ref="L4:N4"/>
    <mergeCell ref="A21:O21"/>
    <mergeCell ref="Q7:Q9"/>
    <mergeCell ref="R7:R9"/>
    <mergeCell ref="S7:S9"/>
    <mergeCell ref="C8:C9"/>
    <mergeCell ref="D8:D9"/>
    <mergeCell ref="E8:E9"/>
    <mergeCell ref="F8:F9"/>
    <mergeCell ref="G8:G9"/>
    <mergeCell ref="H8:H9"/>
    <mergeCell ref="J8:J9"/>
    <mergeCell ref="B7:B9"/>
    <mergeCell ref="C7:F7"/>
    <mergeCell ref="G7:H7"/>
    <mergeCell ref="I7:M7"/>
  </mergeCells>
  <printOptions horizontalCentered="1"/>
  <pageMargins left="0.39370078740157483" right="0.39370078740157483" top="1.7716535433070868" bottom="0.59055118110236227" header="0.39370078740157483" footer="0.39370078740157483"/>
  <pageSetup paperSize="9" scale="49" orientation="landscape" r:id="rId1"/>
  <headerFooter alignWithMargins="0">
    <oddHeader>&amp;C&amp;G</oddHeader>
    <oddFooter>&amp;RPág.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41"/>
  <sheetViews>
    <sheetView tabSelected="1" view="pageBreakPreview" topLeftCell="A7" zoomScale="85" zoomScaleSheetLayoutView="85" workbookViewId="0">
      <pane ySplit="1380" activePane="bottomLeft"/>
      <selection activeCell="T6" sqref="T6:T9"/>
      <selection pane="bottomLeft" activeCell="A6" sqref="A6:M6"/>
    </sheetView>
  </sheetViews>
  <sheetFormatPr defaultRowHeight="11.25"/>
  <cols>
    <col min="1" max="1" width="12.28515625" style="1" customWidth="1"/>
    <col min="2" max="2" width="40.42578125" style="1" customWidth="1"/>
    <col min="3" max="3" width="7.42578125" style="1" customWidth="1"/>
    <col min="4" max="4" width="14.42578125" style="1" customWidth="1"/>
    <col min="5" max="5" width="10.5703125" style="1" customWidth="1"/>
    <col min="6" max="6" width="17.5703125" style="1" customWidth="1"/>
    <col min="7" max="7" width="14.42578125" style="1" customWidth="1"/>
    <col min="8" max="8" width="23" style="1" customWidth="1"/>
    <col min="9" max="9" width="8.5703125" style="1" customWidth="1"/>
    <col min="10" max="10" width="10.7109375" style="1" customWidth="1"/>
    <col min="11" max="11" width="8.7109375" style="1" customWidth="1"/>
    <col min="12" max="13" width="13.7109375" style="1" customWidth="1"/>
    <col min="14" max="14" width="9.42578125" style="1" customWidth="1"/>
    <col min="15" max="15" width="12.7109375" style="1" customWidth="1"/>
    <col min="16" max="16" width="10.7109375" style="1" customWidth="1"/>
    <col min="17" max="17" width="11.28515625" style="1" customWidth="1"/>
    <col min="18" max="18" width="12" style="1" customWidth="1"/>
    <col min="19" max="21" width="11.28515625" style="1" customWidth="1"/>
    <col min="22" max="16384" width="9.140625" style="2"/>
  </cols>
  <sheetData>
    <row r="1" spans="1:22" s="8" customFormat="1" ht="18">
      <c r="A1" s="128" t="s">
        <v>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3" spans="1:22" s="6" customFormat="1" ht="12.75" customHeight="1">
      <c r="A3" s="11" t="s">
        <v>88</v>
      </c>
      <c r="B3" s="11"/>
      <c r="C3" s="7"/>
      <c r="D3" s="5"/>
      <c r="E3" s="5"/>
      <c r="F3" s="5"/>
      <c r="G3" s="5"/>
      <c r="H3" s="5"/>
      <c r="I3" s="129" t="s">
        <v>85</v>
      </c>
      <c r="J3" s="129"/>
      <c r="K3" s="86" t="s">
        <v>119</v>
      </c>
      <c r="L3" s="7"/>
      <c r="M3" s="5"/>
      <c r="N3" s="5"/>
      <c r="O3" s="5"/>
      <c r="P3" s="5"/>
      <c r="Q3" s="5"/>
      <c r="R3" s="5"/>
      <c r="S3" s="5"/>
      <c r="T3" s="5"/>
      <c r="U3" s="5"/>
    </row>
    <row r="4" spans="1:22" s="6" customFormat="1" ht="12.75" customHeight="1">
      <c r="A4" s="129" t="s">
        <v>89</v>
      </c>
      <c r="B4" s="129"/>
      <c r="C4" s="129"/>
      <c r="D4" s="129"/>
      <c r="E4" s="129"/>
      <c r="F4" s="129"/>
      <c r="G4" s="129"/>
      <c r="H4" s="129"/>
      <c r="I4" s="129" t="s">
        <v>84</v>
      </c>
      <c r="J4" s="129"/>
      <c r="K4" s="129"/>
      <c r="L4" s="129" t="s">
        <v>180</v>
      </c>
      <c r="M4" s="129"/>
      <c r="N4" s="129"/>
      <c r="O4" s="7"/>
      <c r="P4" s="5"/>
      <c r="Q4" s="5"/>
      <c r="R4" s="5"/>
      <c r="S4" s="5"/>
      <c r="T4" s="5"/>
      <c r="U4" s="5"/>
    </row>
    <row r="5" spans="1:22" s="4" customFormat="1" ht="13.5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s="81" customFormat="1" ht="11.25" customHeight="1" thickBot="1">
      <c r="A6" s="130" t="s">
        <v>16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2"/>
      <c r="M6" s="132"/>
      <c r="N6" s="88"/>
      <c r="O6" s="88"/>
      <c r="P6" s="133" t="s">
        <v>17</v>
      </c>
      <c r="Q6" s="134"/>
      <c r="R6" s="134"/>
      <c r="S6" s="135"/>
      <c r="T6" s="126" t="s">
        <v>9</v>
      </c>
      <c r="U6" s="115" t="s">
        <v>10</v>
      </c>
    </row>
    <row r="7" spans="1:22" s="82" customFormat="1" ht="11.25" customHeight="1">
      <c r="A7" s="124" t="s">
        <v>3</v>
      </c>
      <c r="B7" s="124" t="s">
        <v>70</v>
      </c>
      <c r="C7" s="126" t="s">
        <v>1</v>
      </c>
      <c r="D7" s="112"/>
      <c r="E7" s="127"/>
      <c r="F7" s="115"/>
      <c r="G7" s="126" t="s">
        <v>73</v>
      </c>
      <c r="H7" s="115"/>
      <c r="I7" s="126" t="s">
        <v>5</v>
      </c>
      <c r="J7" s="112"/>
      <c r="K7" s="112"/>
      <c r="L7" s="127"/>
      <c r="M7" s="127"/>
      <c r="N7" s="126" t="s">
        <v>58</v>
      </c>
      <c r="O7" s="115"/>
      <c r="P7" s="126" t="s">
        <v>7</v>
      </c>
      <c r="Q7" s="112" t="s">
        <v>8</v>
      </c>
      <c r="R7" s="112" t="s">
        <v>63</v>
      </c>
      <c r="S7" s="115" t="s">
        <v>31</v>
      </c>
      <c r="T7" s="136"/>
      <c r="U7" s="116"/>
    </row>
    <row r="8" spans="1:22" s="82" customFormat="1" ht="44.25" customHeight="1">
      <c r="A8" s="125"/>
      <c r="B8" s="125"/>
      <c r="C8" s="118" t="s">
        <v>2</v>
      </c>
      <c r="D8" s="120" t="s">
        <v>4</v>
      </c>
      <c r="E8" s="121" t="s">
        <v>57</v>
      </c>
      <c r="F8" s="122" t="s">
        <v>189</v>
      </c>
      <c r="G8" s="118" t="s">
        <v>72</v>
      </c>
      <c r="H8" s="121" t="s">
        <v>0</v>
      </c>
      <c r="I8" s="87" t="s">
        <v>2</v>
      </c>
      <c r="J8" s="120" t="s">
        <v>6</v>
      </c>
      <c r="K8" s="120" t="s">
        <v>59</v>
      </c>
      <c r="L8" s="120" t="s">
        <v>190</v>
      </c>
      <c r="M8" s="121" t="s">
        <v>60</v>
      </c>
      <c r="N8" s="118" t="s">
        <v>61</v>
      </c>
      <c r="O8" s="121" t="s">
        <v>62</v>
      </c>
      <c r="P8" s="136"/>
      <c r="Q8" s="113"/>
      <c r="R8" s="113"/>
      <c r="S8" s="116"/>
      <c r="T8" s="136"/>
      <c r="U8" s="116"/>
    </row>
    <row r="9" spans="1:22" s="84" customFormat="1" ht="12" thickBot="1">
      <c r="A9" s="123"/>
      <c r="B9" s="123"/>
      <c r="C9" s="119"/>
      <c r="D9" s="114"/>
      <c r="E9" s="117"/>
      <c r="F9" s="123"/>
      <c r="G9" s="119"/>
      <c r="H9" s="117"/>
      <c r="I9" s="83"/>
      <c r="J9" s="114"/>
      <c r="K9" s="114"/>
      <c r="L9" s="114"/>
      <c r="M9" s="117"/>
      <c r="N9" s="119"/>
      <c r="O9" s="117"/>
      <c r="P9" s="119"/>
      <c r="Q9" s="114"/>
      <c r="R9" s="114"/>
      <c r="S9" s="117"/>
      <c r="T9" s="119"/>
      <c r="U9" s="117"/>
    </row>
    <row r="10" spans="1:22">
      <c r="A10" s="26"/>
      <c r="B10" s="26"/>
      <c r="C10" s="27"/>
      <c r="D10" s="28"/>
      <c r="E10" s="31"/>
      <c r="F10" s="30"/>
      <c r="G10" s="27"/>
      <c r="H10" s="30"/>
      <c r="I10" s="27"/>
      <c r="J10" s="46"/>
      <c r="K10" s="28"/>
      <c r="L10" s="29"/>
      <c r="M10" s="31"/>
      <c r="N10" s="27"/>
      <c r="O10" s="32"/>
      <c r="P10" s="24"/>
      <c r="Q10" s="33"/>
      <c r="R10" s="29"/>
      <c r="S10" s="25"/>
      <c r="T10" s="36"/>
      <c r="U10" s="34"/>
    </row>
    <row r="11" spans="1:22" s="104" customFormat="1" ht="63" customHeight="1">
      <c r="A11" s="90" t="s">
        <v>107</v>
      </c>
      <c r="B11" s="91" t="s">
        <v>98</v>
      </c>
      <c r="C11" s="92" t="s">
        <v>92</v>
      </c>
      <c r="D11" s="93" t="s">
        <v>92</v>
      </c>
      <c r="E11" s="94" t="s">
        <v>92</v>
      </c>
      <c r="F11" s="95" t="s">
        <v>92</v>
      </c>
      <c r="G11" s="92" t="s">
        <v>99</v>
      </c>
      <c r="H11" s="96" t="s">
        <v>97</v>
      </c>
      <c r="I11" s="97" t="s">
        <v>108</v>
      </c>
      <c r="J11" s="98">
        <v>42454</v>
      </c>
      <c r="K11" s="93" t="s">
        <v>109</v>
      </c>
      <c r="L11" s="95">
        <v>95000</v>
      </c>
      <c r="M11" s="94" t="s">
        <v>92</v>
      </c>
      <c r="N11" s="92" t="s">
        <v>109</v>
      </c>
      <c r="O11" s="99">
        <v>95000</v>
      </c>
      <c r="P11" s="100" t="s">
        <v>100</v>
      </c>
      <c r="Q11" s="101">
        <v>190000</v>
      </c>
      <c r="R11" s="95">
        <v>9500</v>
      </c>
      <c r="S11" s="95">
        <v>95000</v>
      </c>
      <c r="T11" s="102">
        <v>190000</v>
      </c>
      <c r="U11" s="103" t="s">
        <v>91</v>
      </c>
      <c r="V11" s="104" t="s">
        <v>106</v>
      </c>
    </row>
    <row r="12" spans="1:22" s="104" customFormat="1" ht="33.75">
      <c r="A12" s="90" t="s">
        <v>124</v>
      </c>
      <c r="B12" s="105" t="s">
        <v>125</v>
      </c>
      <c r="C12" s="92" t="s">
        <v>92</v>
      </c>
      <c r="D12" s="93" t="s">
        <v>92</v>
      </c>
      <c r="E12" s="94" t="s">
        <v>92</v>
      </c>
      <c r="F12" s="95" t="s">
        <v>92</v>
      </c>
      <c r="G12" s="92" t="s">
        <v>127</v>
      </c>
      <c r="H12" s="96" t="s">
        <v>126</v>
      </c>
      <c r="I12" s="97" t="s">
        <v>128</v>
      </c>
      <c r="J12" s="98">
        <v>42788</v>
      </c>
      <c r="K12" s="93" t="s">
        <v>129</v>
      </c>
      <c r="L12" s="95">
        <v>14071.95</v>
      </c>
      <c r="M12" s="94" t="s">
        <v>92</v>
      </c>
      <c r="N12" s="92" t="s">
        <v>92</v>
      </c>
      <c r="O12" s="99" t="s">
        <v>92</v>
      </c>
      <c r="P12" s="100" t="s">
        <v>87</v>
      </c>
      <c r="Q12" s="95">
        <v>13187.970000000001</v>
      </c>
      <c r="R12" s="95">
        <v>13187.970000000001</v>
      </c>
      <c r="S12" s="95">
        <v>13187.970000000001</v>
      </c>
      <c r="T12" s="102">
        <v>13187.970000000001</v>
      </c>
      <c r="U12" s="103" t="s">
        <v>91</v>
      </c>
      <c r="V12" s="104" t="s">
        <v>106</v>
      </c>
    </row>
    <row r="13" spans="1:22" s="104" customFormat="1" ht="51" customHeight="1">
      <c r="A13" s="90" t="s">
        <v>111</v>
      </c>
      <c r="B13" s="91" t="s">
        <v>140</v>
      </c>
      <c r="C13" s="92" t="s">
        <v>112</v>
      </c>
      <c r="D13" s="93" t="s">
        <v>95</v>
      </c>
      <c r="E13" s="94" t="s">
        <v>114</v>
      </c>
      <c r="F13" s="95" t="s">
        <v>92</v>
      </c>
      <c r="G13" s="92" t="s">
        <v>102</v>
      </c>
      <c r="H13" s="96" t="s">
        <v>101</v>
      </c>
      <c r="I13" s="97" t="s">
        <v>117</v>
      </c>
      <c r="J13" s="98">
        <v>42510</v>
      </c>
      <c r="K13" s="93" t="s">
        <v>94</v>
      </c>
      <c r="L13" s="95">
        <v>70003.34</v>
      </c>
      <c r="M13" s="94" t="s">
        <v>92</v>
      </c>
      <c r="N13" s="92" t="s">
        <v>131</v>
      </c>
      <c r="O13" s="99" t="s">
        <v>92</v>
      </c>
      <c r="P13" s="100" t="s">
        <v>110</v>
      </c>
      <c r="Q13" s="95">
        <v>42000.990000000005</v>
      </c>
      <c r="R13" s="95">
        <v>28000.33</v>
      </c>
      <c r="S13" s="95">
        <v>28000.33</v>
      </c>
      <c r="T13" s="102">
        <v>42000.990000000005</v>
      </c>
      <c r="U13" s="103" t="s">
        <v>90</v>
      </c>
      <c r="V13" s="104" t="s">
        <v>106</v>
      </c>
    </row>
    <row r="14" spans="1:22" s="104" customFormat="1" ht="51" customHeight="1">
      <c r="A14" s="90" t="s">
        <v>111</v>
      </c>
      <c r="B14" s="91" t="s">
        <v>139</v>
      </c>
      <c r="C14" s="92" t="s">
        <v>112</v>
      </c>
      <c r="D14" s="93" t="s">
        <v>95</v>
      </c>
      <c r="E14" s="94" t="s">
        <v>113</v>
      </c>
      <c r="F14" s="95" t="s">
        <v>92</v>
      </c>
      <c r="G14" s="92" t="s">
        <v>115</v>
      </c>
      <c r="H14" s="96" t="s">
        <v>116</v>
      </c>
      <c r="I14" s="97" t="s">
        <v>118</v>
      </c>
      <c r="J14" s="98">
        <v>42510</v>
      </c>
      <c r="K14" s="93" t="s">
        <v>94</v>
      </c>
      <c r="L14" s="95">
        <v>72136.78</v>
      </c>
      <c r="M14" s="94" t="s">
        <v>92</v>
      </c>
      <c r="N14" s="92" t="s">
        <v>131</v>
      </c>
      <c r="O14" s="99" t="s">
        <v>92</v>
      </c>
      <c r="P14" s="100" t="s">
        <v>110</v>
      </c>
      <c r="Q14" s="95">
        <v>43282.06</v>
      </c>
      <c r="R14" s="95">
        <v>28854.71</v>
      </c>
      <c r="S14" s="95">
        <v>28854.71</v>
      </c>
      <c r="T14" s="102">
        <v>43282.06</v>
      </c>
      <c r="U14" s="103" t="s">
        <v>90</v>
      </c>
      <c r="V14" s="104" t="s">
        <v>106</v>
      </c>
    </row>
    <row r="15" spans="1:22" s="106" customFormat="1" ht="54" customHeight="1">
      <c r="A15" s="90" t="s">
        <v>192</v>
      </c>
      <c r="B15" s="91" t="s">
        <v>144</v>
      </c>
      <c r="C15" s="92" t="s">
        <v>92</v>
      </c>
      <c r="D15" s="93" t="s">
        <v>92</v>
      </c>
      <c r="E15" s="94" t="s">
        <v>92</v>
      </c>
      <c r="F15" s="95" t="s">
        <v>92</v>
      </c>
      <c r="G15" s="92" t="s">
        <v>132</v>
      </c>
      <c r="H15" s="96" t="s">
        <v>133</v>
      </c>
      <c r="I15" s="97" t="s">
        <v>134</v>
      </c>
      <c r="J15" s="98">
        <v>42821</v>
      </c>
      <c r="K15" s="93" t="s">
        <v>96</v>
      </c>
      <c r="L15" s="95">
        <f>88200+31400</f>
        <v>119600</v>
      </c>
      <c r="M15" s="94" t="s">
        <v>92</v>
      </c>
      <c r="N15" s="92"/>
      <c r="O15" s="99" t="s">
        <v>92</v>
      </c>
      <c r="P15" s="100" t="s">
        <v>138</v>
      </c>
      <c r="Q15" s="101">
        <v>119600</v>
      </c>
      <c r="R15" s="95">
        <v>23500</v>
      </c>
      <c r="S15" s="95">
        <v>119600</v>
      </c>
      <c r="T15" s="102">
        <v>119600</v>
      </c>
      <c r="U15" s="103" t="s">
        <v>91</v>
      </c>
      <c r="V15" s="104" t="s">
        <v>106</v>
      </c>
    </row>
    <row r="16" spans="1:22" s="104" customFormat="1" ht="42.75" customHeight="1">
      <c r="A16" s="90" t="s">
        <v>164</v>
      </c>
      <c r="B16" s="91" t="s">
        <v>163</v>
      </c>
      <c r="C16" s="92" t="s">
        <v>92</v>
      </c>
      <c r="D16" s="93" t="s">
        <v>92</v>
      </c>
      <c r="E16" s="94" t="s">
        <v>92</v>
      </c>
      <c r="F16" s="95" t="s">
        <v>92</v>
      </c>
      <c r="G16" s="92" t="s">
        <v>167</v>
      </c>
      <c r="H16" s="96" t="s">
        <v>165</v>
      </c>
      <c r="I16" s="97" t="s">
        <v>166</v>
      </c>
      <c r="J16" s="98">
        <v>42989</v>
      </c>
      <c r="K16" s="93" t="s">
        <v>94</v>
      </c>
      <c r="L16" s="95">
        <v>83499.179999999993</v>
      </c>
      <c r="M16" s="94" t="s">
        <v>92</v>
      </c>
      <c r="N16" s="92"/>
      <c r="O16" s="99" t="s">
        <v>92</v>
      </c>
      <c r="P16" s="100" t="s">
        <v>138</v>
      </c>
      <c r="Q16" s="101">
        <v>75623</v>
      </c>
      <c r="R16" s="95">
        <v>75623</v>
      </c>
      <c r="S16" s="95">
        <v>75623</v>
      </c>
      <c r="T16" s="102">
        <v>75623</v>
      </c>
      <c r="U16" s="103" t="s">
        <v>91</v>
      </c>
      <c r="V16" s="104" t="s">
        <v>106</v>
      </c>
    </row>
    <row r="17" spans="1:23" s="104" customFormat="1" ht="60">
      <c r="A17" s="90" t="s">
        <v>135</v>
      </c>
      <c r="B17" s="91" t="s">
        <v>136</v>
      </c>
      <c r="C17" s="92" t="s">
        <v>92</v>
      </c>
      <c r="D17" s="93" t="s">
        <v>92</v>
      </c>
      <c r="E17" s="94" t="s">
        <v>92</v>
      </c>
      <c r="F17" s="95" t="s">
        <v>92</v>
      </c>
      <c r="G17" s="92" t="s">
        <v>127</v>
      </c>
      <c r="H17" s="96" t="s">
        <v>126</v>
      </c>
      <c r="I17" s="97" t="s">
        <v>137</v>
      </c>
      <c r="J17" s="98">
        <v>42784</v>
      </c>
      <c r="K17" s="93" t="s">
        <v>94</v>
      </c>
      <c r="L17" s="95">
        <v>133414.76999999999</v>
      </c>
      <c r="M17" s="94" t="s">
        <v>92</v>
      </c>
      <c r="N17" s="92" t="s">
        <v>94</v>
      </c>
      <c r="O17" s="99" t="s">
        <v>92</v>
      </c>
      <c r="P17" s="100" t="s">
        <v>87</v>
      </c>
      <c r="Q17" s="95">
        <v>106054.1</v>
      </c>
      <c r="R17" s="95">
        <v>41053.230000000003</v>
      </c>
      <c r="S17" s="95">
        <v>106054.1</v>
      </c>
      <c r="T17" s="102">
        <v>106054.1</v>
      </c>
      <c r="U17" s="103" t="s">
        <v>91</v>
      </c>
      <c r="V17" s="104" t="s">
        <v>106</v>
      </c>
    </row>
    <row r="18" spans="1:23" s="104" customFormat="1" ht="36">
      <c r="A18" s="90" t="s">
        <v>124</v>
      </c>
      <c r="B18" s="91" t="s">
        <v>141</v>
      </c>
      <c r="C18" s="92" t="s">
        <v>92</v>
      </c>
      <c r="D18" s="93" t="s">
        <v>92</v>
      </c>
      <c r="E18" s="94" t="s">
        <v>92</v>
      </c>
      <c r="F18" s="95" t="s">
        <v>92</v>
      </c>
      <c r="G18" s="92" t="s">
        <v>132</v>
      </c>
      <c r="H18" s="96" t="s">
        <v>142</v>
      </c>
      <c r="I18" s="97" t="s">
        <v>143</v>
      </c>
      <c r="J18" s="98">
        <v>42814</v>
      </c>
      <c r="K18" s="93" t="s">
        <v>96</v>
      </c>
      <c r="L18" s="95">
        <v>9900</v>
      </c>
      <c r="M18" s="94" t="s">
        <v>92</v>
      </c>
      <c r="N18" s="92"/>
      <c r="O18" s="99" t="s">
        <v>92</v>
      </c>
      <c r="P18" s="100" t="s">
        <v>138</v>
      </c>
      <c r="Q18" s="95">
        <v>9900</v>
      </c>
      <c r="R18" s="95">
        <v>9900</v>
      </c>
      <c r="S18" s="95">
        <v>9900</v>
      </c>
      <c r="T18" s="102">
        <v>9900</v>
      </c>
      <c r="U18" s="103" t="s">
        <v>91</v>
      </c>
      <c r="V18" s="104" t="s">
        <v>106</v>
      </c>
    </row>
    <row r="19" spans="1:23" s="104" customFormat="1" ht="63.75" customHeight="1">
      <c r="A19" s="90" t="s">
        <v>146</v>
      </c>
      <c r="B19" s="91" t="s">
        <v>145</v>
      </c>
      <c r="C19" s="92" t="s">
        <v>92</v>
      </c>
      <c r="D19" s="93" t="s">
        <v>92</v>
      </c>
      <c r="E19" s="94" t="s">
        <v>92</v>
      </c>
      <c r="F19" s="95" t="s">
        <v>92</v>
      </c>
      <c r="G19" s="92" t="s">
        <v>147</v>
      </c>
      <c r="H19" s="96" t="s">
        <v>148</v>
      </c>
      <c r="I19" s="97" t="s">
        <v>149</v>
      </c>
      <c r="J19" s="98">
        <v>42970</v>
      </c>
      <c r="K19" s="93" t="s">
        <v>94</v>
      </c>
      <c r="L19" s="95">
        <v>72604.539999999994</v>
      </c>
      <c r="M19" s="94" t="s">
        <v>92</v>
      </c>
      <c r="N19" s="92"/>
      <c r="O19" s="99" t="s">
        <v>92</v>
      </c>
      <c r="P19" s="100" t="s">
        <v>87</v>
      </c>
      <c r="Q19" s="101">
        <v>66564.37</v>
      </c>
      <c r="R19" s="95">
        <v>22450.560000000001</v>
      </c>
      <c r="S19" s="95">
        <v>66564.37</v>
      </c>
      <c r="T19" s="102">
        <v>66564.37</v>
      </c>
      <c r="U19" s="103" t="s">
        <v>91</v>
      </c>
      <c r="V19" s="104" t="s">
        <v>106</v>
      </c>
    </row>
    <row r="20" spans="1:23" s="104" customFormat="1" ht="51.75" customHeight="1">
      <c r="A20" s="90" t="s">
        <v>150</v>
      </c>
      <c r="B20" s="91" t="s">
        <v>185</v>
      </c>
      <c r="C20" s="92" t="s">
        <v>92</v>
      </c>
      <c r="D20" s="93" t="s">
        <v>92</v>
      </c>
      <c r="E20" s="94" t="s">
        <v>92</v>
      </c>
      <c r="F20" s="95" t="s">
        <v>92</v>
      </c>
      <c r="G20" s="92" t="s">
        <v>151</v>
      </c>
      <c r="H20" s="96" t="s">
        <v>152</v>
      </c>
      <c r="I20" s="97" t="s">
        <v>153</v>
      </c>
      <c r="J20" s="98">
        <v>42957</v>
      </c>
      <c r="K20" s="93" t="s">
        <v>154</v>
      </c>
      <c r="L20" s="95">
        <v>129485.91</v>
      </c>
      <c r="M20" s="94" t="s">
        <v>92</v>
      </c>
      <c r="N20" s="92" t="s">
        <v>94</v>
      </c>
      <c r="O20" s="107">
        <f>W20-L20</f>
        <v>14503.470000000001</v>
      </c>
      <c r="P20" s="100" t="s">
        <v>87</v>
      </c>
      <c r="Q20" s="101">
        <v>118361.51000000001</v>
      </c>
      <c r="R20" s="95">
        <v>81864.600000000006</v>
      </c>
      <c r="S20" s="95">
        <v>118361.51000000001</v>
      </c>
      <c r="T20" s="102">
        <v>118361.51000000001</v>
      </c>
      <c r="U20" s="103" t="s">
        <v>90</v>
      </c>
      <c r="V20" s="104" t="s">
        <v>106</v>
      </c>
      <c r="W20" s="101">
        <v>143989.38</v>
      </c>
    </row>
    <row r="21" spans="1:23" s="104" customFormat="1" ht="63" customHeight="1">
      <c r="A21" s="90" t="s">
        <v>170</v>
      </c>
      <c r="B21" s="91" t="s">
        <v>98</v>
      </c>
      <c r="C21" s="92" t="s">
        <v>92</v>
      </c>
      <c r="D21" s="93" t="s">
        <v>92</v>
      </c>
      <c r="E21" s="94" t="s">
        <v>92</v>
      </c>
      <c r="F21" s="95" t="s">
        <v>92</v>
      </c>
      <c r="G21" s="92" t="s">
        <v>99</v>
      </c>
      <c r="H21" s="96" t="s">
        <v>97</v>
      </c>
      <c r="I21" s="97" t="s">
        <v>171</v>
      </c>
      <c r="J21" s="98">
        <v>43047</v>
      </c>
      <c r="K21" s="93" t="s">
        <v>172</v>
      </c>
      <c r="L21" s="95">
        <v>119880</v>
      </c>
      <c r="M21" s="94" t="s">
        <v>92</v>
      </c>
      <c r="N21" s="92"/>
      <c r="O21" s="99"/>
      <c r="P21" s="100" t="s">
        <v>100</v>
      </c>
      <c r="Q21" s="101">
        <v>19980</v>
      </c>
      <c r="R21" s="95">
        <v>19980</v>
      </c>
      <c r="S21" s="95">
        <v>19980</v>
      </c>
      <c r="T21" s="102">
        <v>19980</v>
      </c>
      <c r="U21" s="103" t="s">
        <v>90</v>
      </c>
      <c r="V21" s="104" t="s">
        <v>106</v>
      </c>
    </row>
    <row r="22" spans="1:23" s="106" customFormat="1" ht="65.25" customHeight="1">
      <c r="A22" s="90" t="s">
        <v>157</v>
      </c>
      <c r="B22" s="108" t="s">
        <v>158</v>
      </c>
      <c r="C22" s="92" t="s">
        <v>92</v>
      </c>
      <c r="D22" s="93" t="s">
        <v>92</v>
      </c>
      <c r="E22" s="94" t="s">
        <v>92</v>
      </c>
      <c r="F22" s="95" t="s">
        <v>92</v>
      </c>
      <c r="G22" s="92" t="s">
        <v>159</v>
      </c>
      <c r="H22" s="96" t="s">
        <v>160</v>
      </c>
      <c r="I22" s="97" t="s">
        <v>161</v>
      </c>
      <c r="J22" s="98">
        <v>43028</v>
      </c>
      <c r="K22" s="93" t="s">
        <v>162</v>
      </c>
      <c r="L22" s="95">
        <v>1360882.6</v>
      </c>
      <c r="M22" s="94" t="s">
        <v>92</v>
      </c>
      <c r="N22" s="92" t="s">
        <v>92</v>
      </c>
      <c r="O22" s="99" t="s">
        <v>92</v>
      </c>
      <c r="P22" s="100" t="s">
        <v>87</v>
      </c>
      <c r="Q22" s="101">
        <v>57499.06</v>
      </c>
      <c r="R22" s="95">
        <v>57499.06</v>
      </c>
      <c r="S22" s="95">
        <v>57499.06</v>
      </c>
      <c r="T22" s="102">
        <v>57499.06</v>
      </c>
      <c r="U22" s="103" t="s">
        <v>90</v>
      </c>
      <c r="V22" s="104" t="s">
        <v>106</v>
      </c>
    </row>
    <row r="23" spans="1:23" s="104" customFormat="1" ht="51.75" customHeight="1">
      <c r="A23" s="90" t="s">
        <v>155</v>
      </c>
      <c r="B23" s="91" t="s">
        <v>191</v>
      </c>
      <c r="C23" s="92" t="s">
        <v>92</v>
      </c>
      <c r="D23" s="93" t="s">
        <v>92</v>
      </c>
      <c r="E23" s="94" t="s">
        <v>92</v>
      </c>
      <c r="F23" s="95" t="s">
        <v>92</v>
      </c>
      <c r="G23" s="92" t="s">
        <v>169</v>
      </c>
      <c r="H23" s="96" t="s">
        <v>156</v>
      </c>
      <c r="I23" s="97" t="s">
        <v>168</v>
      </c>
      <c r="J23" s="98">
        <v>43019</v>
      </c>
      <c r="K23" s="93" t="s">
        <v>131</v>
      </c>
      <c r="L23" s="95">
        <v>566468.78</v>
      </c>
      <c r="M23" s="94" t="s">
        <v>92</v>
      </c>
      <c r="N23" s="92"/>
      <c r="O23" s="99" t="s">
        <v>92</v>
      </c>
      <c r="P23" s="100" t="s">
        <v>87</v>
      </c>
      <c r="Q23" s="95">
        <v>180661.41</v>
      </c>
      <c r="R23" s="95">
        <v>180661.41</v>
      </c>
      <c r="S23" s="95">
        <v>180661.41</v>
      </c>
      <c r="T23" s="102">
        <v>180661.41</v>
      </c>
      <c r="U23" s="103" t="s">
        <v>90</v>
      </c>
      <c r="V23" s="104" t="s">
        <v>106</v>
      </c>
    </row>
    <row r="24" spans="1:23" s="104" customFormat="1" ht="51.75" customHeight="1">
      <c r="A24" s="90" t="s">
        <v>174</v>
      </c>
      <c r="B24" s="91" t="s">
        <v>188</v>
      </c>
      <c r="C24" s="92" t="s">
        <v>92</v>
      </c>
      <c r="D24" s="93" t="s">
        <v>92</v>
      </c>
      <c r="E24" s="94" t="s">
        <v>92</v>
      </c>
      <c r="F24" s="95" t="s">
        <v>92</v>
      </c>
      <c r="G24" s="92" t="s">
        <v>93</v>
      </c>
      <c r="H24" s="96" t="s">
        <v>173</v>
      </c>
      <c r="I24" s="97" t="s">
        <v>177</v>
      </c>
      <c r="J24" s="98">
        <v>43066</v>
      </c>
      <c r="K24" s="93" t="s">
        <v>131</v>
      </c>
      <c r="L24" s="95">
        <v>1732195.9</v>
      </c>
      <c r="M24" s="94" t="s">
        <v>92</v>
      </c>
      <c r="N24" s="92"/>
      <c r="O24" s="99" t="s">
        <v>92</v>
      </c>
      <c r="P24" s="100" t="s">
        <v>87</v>
      </c>
      <c r="Q24" s="95">
        <v>45241.39</v>
      </c>
      <c r="R24" s="95">
        <v>45241.39</v>
      </c>
      <c r="S24" s="95">
        <v>45241.39</v>
      </c>
      <c r="T24" s="102">
        <v>45241.39</v>
      </c>
      <c r="U24" s="103" t="s">
        <v>90</v>
      </c>
      <c r="V24" s="104" t="s">
        <v>106</v>
      </c>
    </row>
    <row r="25" spans="1:23" s="104" customFormat="1" ht="51.75" customHeight="1">
      <c r="A25" s="90" t="s">
        <v>176</v>
      </c>
      <c r="B25" s="91" t="s">
        <v>187</v>
      </c>
      <c r="C25" s="92" t="s">
        <v>92</v>
      </c>
      <c r="D25" s="93" t="s">
        <v>92</v>
      </c>
      <c r="E25" s="94" t="s">
        <v>92</v>
      </c>
      <c r="F25" s="95" t="s">
        <v>92</v>
      </c>
      <c r="G25" s="92" t="s">
        <v>179</v>
      </c>
      <c r="H25" s="96" t="s">
        <v>175</v>
      </c>
      <c r="I25" s="97" t="s">
        <v>178</v>
      </c>
      <c r="J25" s="98">
        <v>43068</v>
      </c>
      <c r="K25" s="93" t="s">
        <v>96</v>
      </c>
      <c r="L25" s="95">
        <v>76284.210000000006</v>
      </c>
      <c r="M25" s="94" t="s">
        <v>92</v>
      </c>
      <c r="N25" s="92"/>
      <c r="O25" s="99" t="s">
        <v>92</v>
      </c>
      <c r="P25" s="100" t="s">
        <v>87</v>
      </c>
      <c r="Q25" s="95">
        <v>21058.92</v>
      </c>
      <c r="R25" s="95">
        <v>21058.92</v>
      </c>
      <c r="S25" s="95">
        <v>21058.92</v>
      </c>
      <c r="T25" s="102">
        <v>21058.92</v>
      </c>
      <c r="U25" s="103" t="s">
        <v>90</v>
      </c>
      <c r="V25" s="104" t="s">
        <v>106</v>
      </c>
    </row>
    <row r="26" spans="1:23" ht="12" thickBot="1">
      <c r="A26" s="48"/>
      <c r="B26" s="48"/>
      <c r="C26" s="38"/>
      <c r="D26" s="39"/>
      <c r="E26" s="42"/>
      <c r="F26" s="43"/>
      <c r="G26" s="38"/>
      <c r="H26" s="41"/>
      <c r="I26" s="60"/>
      <c r="J26" s="61"/>
      <c r="K26" s="39"/>
      <c r="L26" s="42"/>
      <c r="M26" s="40"/>
      <c r="N26" s="38"/>
      <c r="O26" s="43"/>
      <c r="P26" s="62"/>
      <c r="Q26" s="44"/>
      <c r="R26" s="42"/>
      <c r="S26" s="45"/>
      <c r="T26" s="63"/>
      <c r="U26" s="64"/>
    </row>
    <row r="27" spans="1:23" s="78" customFormat="1" ht="13.5" customHeight="1" thickBot="1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  <c r="P27" s="79" t="s">
        <v>34</v>
      </c>
      <c r="Q27" s="80">
        <f>SUM(Q25+Q24+Q23+Q22++Q21+Q20+Q19+Q18+Q17+Q16+Q15+Q14+Q13+Q12+Q11)</f>
        <v>1109014.78</v>
      </c>
      <c r="R27" s="80">
        <f t="shared" ref="R27:T27" si="0">SUM(R25+R24+R23+R22++R21+R20+R19+R18+R17+R16+R15+R14+R13+R12+R11)</f>
        <v>658375.17999999982</v>
      </c>
      <c r="S27" s="80">
        <f t="shared" si="0"/>
        <v>985586.7699999999</v>
      </c>
      <c r="T27" s="80">
        <f t="shared" si="0"/>
        <v>1109014.78</v>
      </c>
      <c r="U27" s="77"/>
    </row>
    <row r="34" spans="1:23" s="1" customFormat="1" ht="14.25">
      <c r="A34" s="51"/>
      <c r="B34" s="52"/>
      <c r="C34" s="58" t="s">
        <v>105</v>
      </c>
      <c r="D34" s="56"/>
      <c r="E34" s="53"/>
      <c r="F34" s="52"/>
      <c r="G34" s="52"/>
      <c r="H34" s="58" t="s">
        <v>105</v>
      </c>
      <c r="I34" s="56"/>
      <c r="J34" s="52"/>
      <c r="K34" s="52"/>
      <c r="L34" s="56"/>
      <c r="M34" s="58" t="s">
        <v>105</v>
      </c>
      <c r="V34" s="2"/>
      <c r="W34" s="2"/>
    </row>
    <row r="35" spans="1:23" s="1" customFormat="1" ht="14.25">
      <c r="B35" s="54"/>
      <c r="C35" s="74" t="s">
        <v>193</v>
      </c>
      <c r="D35" s="56"/>
      <c r="E35" s="53"/>
      <c r="F35" s="52"/>
      <c r="G35" s="55"/>
      <c r="H35" s="58" t="s">
        <v>121</v>
      </c>
      <c r="I35" s="57"/>
      <c r="J35" s="54"/>
      <c r="K35" s="52"/>
      <c r="L35" s="57"/>
      <c r="M35" s="58" t="s">
        <v>120</v>
      </c>
      <c r="V35" s="2"/>
      <c r="W35" s="2"/>
    </row>
    <row r="36" spans="1:23" s="9" customFormat="1" ht="14.25">
      <c r="B36" s="54"/>
      <c r="C36" s="58" t="s">
        <v>194</v>
      </c>
      <c r="D36" s="56"/>
      <c r="E36" s="53"/>
      <c r="F36" s="52"/>
      <c r="G36" s="54"/>
      <c r="H36" s="58" t="s">
        <v>104</v>
      </c>
      <c r="I36" s="56"/>
      <c r="J36" s="54"/>
      <c r="K36" s="52"/>
      <c r="L36" s="56"/>
      <c r="M36" s="58" t="s">
        <v>103</v>
      </c>
    </row>
    <row r="37" spans="1:23" s="9" customFormat="1" ht="14.25">
      <c r="B37" s="54"/>
      <c r="C37" s="74" t="s">
        <v>195</v>
      </c>
      <c r="D37" s="56"/>
      <c r="E37" s="53"/>
      <c r="F37" s="52"/>
      <c r="G37" s="54"/>
      <c r="H37" s="58" t="s">
        <v>123</v>
      </c>
      <c r="I37" s="56"/>
      <c r="J37" s="54"/>
      <c r="K37" s="52"/>
      <c r="L37" s="56"/>
      <c r="M37" s="58" t="s">
        <v>122</v>
      </c>
    </row>
    <row r="38" spans="1:23" s="10" customFormat="1"/>
    <row r="39" spans="1:23" s="10" customFormat="1" ht="14.25">
      <c r="A39" s="59" t="s">
        <v>181</v>
      </c>
    </row>
    <row r="41" spans="1:23" s="1" customFormat="1">
      <c r="A41" s="51" t="s">
        <v>130</v>
      </c>
      <c r="V41" s="2"/>
      <c r="W41" s="2"/>
    </row>
  </sheetData>
  <mergeCells count="32">
    <mergeCell ref="A6:M6"/>
    <mergeCell ref="P6:S6"/>
    <mergeCell ref="T6:T9"/>
    <mergeCell ref="U6:U9"/>
    <mergeCell ref="A7:A9"/>
    <mergeCell ref="N7:O7"/>
    <mergeCell ref="P7:P9"/>
    <mergeCell ref="K8:K9"/>
    <mergeCell ref="L8:L9"/>
    <mergeCell ref="M8:M9"/>
    <mergeCell ref="N8:N9"/>
    <mergeCell ref="O8:O9"/>
    <mergeCell ref="A1:U1"/>
    <mergeCell ref="I3:J3"/>
    <mergeCell ref="A4:H4"/>
    <mergeCell ref="I4:K4"/>
    <mergeCell ref="L4:N4"/>
    <mergeCell ref="A27:O27"/>
    <mergeCell ref="Q7:Q9"/>
    <mergeCell ref="R7:R9"/>
    <mergeCell ref="S7:S9"/>
    <mergeCell ref="C8:C9"/>
    <mergeCell ref="D8:D9"/>
    <mergeCell ref="E8:E9"/>
    <mergeCell ref="F8:F9"/>
    <mergeCell ref="G8:G9"/>
    <mergeCell ref="H8:H9"/>
    <mergeCell ref="J8:J9"/>
    <mergeCell ref="B7:B9"/>
    <mergeCell ref="C7:F7"/>
    <mergeCell ref="G7:H7"/>
    <mergeCell ref="I7:M7"/>
  </mergeCells>
  <printOptions horizontalCentered="1"/>
  <pageMargins left="0.39370078740157483" right="0.39370078740157483" top="1.7716535433070868" bottom="0.59055118110236227" header="0.39370078740157483" footer="0.39370078740157483"/>
  <pageSetup paperSize="9" scale="49" orientation="landscape" r:id="rId1"/>
  <headerFooter alignWithMargins="0">
    <oddHeader>&amp;C&amp;G</oddHeader>
    <oddFooter>&amp;RPág.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I31"/>
  <sheetViews>
    <sheetView topLeftCell="A7" workbookViewId="0">
      <selection activeCell="F21" sqref="F21"/>
    </sheetView>
  </sheetViews>
  <sheetFormatPr defaultRowHeight="12.75"/>
  <cols>
    <col min="1" max="1" width="5.42578125" style="12" customWidth="1"/>
    <col min="2" max="2" width="80.28515625" customWidth="1"/>
  </cols>
  <sheetData>
    <row r="1" spans="1:9">
      <c r="A1" s="13" t="s">
        <v>53</v>
      </c>
      <c r="D1" s="23"/>
      <c r="E1" s="23"/>
      <c r="F1" s="23"/>
      <c r="G1" s="23"/>
      <c r="H1" s="23"/>
      <c r="I1" s="23"/>
    </row>
    <row r="2" spans="1:9">
      <c r="D2" s="23"/>
      <c r="E2" s="23"/>
      <c r="F2" s="23"/>
      <c r="G2" s="23"/>
      <c r="H2" s="23"/>
      <c r="I2" s="23"/>
    </row>
    <row r="3" spans="1:9">
      <c r="A3" s="14" t="s">
        <v>35</v>
      </c>
      <c r="B3" s="15" t="s">
        <v>36</v>
      </c>
      <c r="D3" s="23"/>
      <c r="E3" s="23"/>
      <c r="F3" s="23"/>
      <c r="G3" s="23"/>
      <c r="H3" s="23"/>
      <c r="I3" s="23"/>
    </row>
    <row r="4" spans="1:9">
      <c r="A4" s="16" t="s">
        <v>12</v>
      </c>
      <c r="B4" s="17" t="s">
        <v>37</v>
      </c>
      <c r="D4" s="23"/>
      <c r="E4" s="23"/>
      <c r="F4" s="23"/>
      <c r="G4" s="23"/>
      <c r="H4" s="23"/>
      <c r="I4" s="23"/>
    </row>
    <row r="5" spans="1:9">
      <c r="A5" s="16" t="s">
        <v>14</v>
      </c>
      <c r="B5" s="17" t="s">
        <v>38</v>
      </c>
    </row>
    <row r="6" spans="1:9">
      <c r="A6" s="16" t="s">
        <v>13</v>
      </c>
      <c r="B6" s="17" t="s">
        <v>39</v>
      </c>
    </row>
    <row r="7" spans="1:9">
      <c r="A7" s="16" t="s">
        <v>15</v>
      </c>
      <c r="B7" s="17" t="s">
        <v>40</v>
      </c>
    </row>
    <row r="8" spans="1:9" ht="76.5">
      <c r="A8" s="16" t="s">
        <v>18</v>
      </c>
      <c r="B8" s="18" t="s">
        <v>41</v>
      </c>
    </row>
    <row r="9" spans="1:9" ht="51">
      <c r="A9" s="16" t="s">
        <v>19</v>
      </c>
      <c r="B9" s="21" t="s">
        <v>71</v>
      </c>
    </row>
    <row r="10" spans="1:9">
      <c r="A10" s="16" t="s">
        <v>20</v>
      </c>
      <c r="B10" s="17" t="s">
        <v>44</v>
      </c>
    </row>
    <row r="11" spans="1:9" ht="25.5">
      <c r="A11" s="16" t="s">
        <v>21</v>
      </c>
      <c r="B11" s="17" t="s">
        <v>45</v>
      </c>
    </row>
    <row r="12" spans="1:9">
      <c r="A12" s="16" t="s">
        <v>22</v>
      </c>
      <c r="B12" s="17" t="s">
        <v>46</v>
      </c>
    </row>
    <row r="13" spans="1:9">
      <c r="A13" s="22" t="s">
        <v>23</v>
      </c>
      <c r="B13" s="21" t="s">
        <v>64</v>
      </c>
    </row>
    <row r="14" spans="1:9">
      <c r="A14" s="16" t="s">
        <v>24</v>
      </c>
      <c r="B14" s="17" t="s">
        <v>42</v>
      </c>
    </row>
    <row r="15" spans="1:9">
      <c r="A15" s="16" t="s">
        <v>11</v>
      </c>
      <c r="B15" s="17" t="s">
        <v>43</v>
      </c>
    </row>
    <row r="16" spans="1:9" ht="25.5">
      <c r="A16" s="16" t="s">
        <v>25</v>
      </c>
      <c r="B16" s="17" t="s">
        <v>47</v>
      </c>
    </row>
    <row r="17" spans="1:2">
      <c r="A17" s="16" t="s">
        <v>26</v>
      </c>
      <c r="B17" s="17" t="s">
        <v>54</v>
      </c>
    </row>
    <row r="18" spans="1:2" ht="25.5">
      <c r="A18" s="22" t="s">
        <v>27</v>
      </c>
      <c r="B18" s="21" t="s">
        <v>77</v>
      </c>
    </row>
    <row r="19" spans="1:2">
      <c r="A19" s="22" t="s">
        <v>28</v>
      </c>
      <c r="B19" s="21" t="s">
        <v>78</v>
      </c>
    </row>
    <row r="20" spans="1:2" ht="25.5">
      <c r="A20" s="22" t="s">
        <v>29</v>
      </c>
      <c r="B20" s="21" t="s">
        <v>65</v>
      </c>
    </row>
    <row r="21" spans="1:2">
      <c r="A21" s="22" t="s">
        <v>30</v>
      </c>
      <c r="B21" s="21" t="s">
        <v>66</v>
      </c>
    </row>
    <row r="22" spans="1:2">
      <c r="A22" s="22" t="s">
        <v>32</v>
      </c>
      <c r="B22" s="21" t="s">
        <v>67</v>
      </c>
    </row>
    <row r="23" spans="1:2" ht="25.5">
      <c r="A23" s="16" t="s">
        <v>33</v>
      </c>
      <c r="B23" s="17" t="s">
        <v>48</v>
      </c>
    </row>
    <row r="24" spans="1:2" ht="25.5">
      <c r="A24" s="16" t="s">
        <v>50</v>
      </c>
      <c r="B24" s="21" t="s">
        <v>69</v>
      </c>
    </row>
    <row r="25" spans="1:2" ht="25.5">
      <c r="A25" s="22" t="s">
        <v>51</v>
      </c>
      <c r="B25" s="21" t="s">
        <v>68</v>
      </c>
    </row>
    <row r="26" spans="1:2" ht="25.5">
      <c r="A26" s="16" t="s">
        <v>52</v>
      </c>
      <c r="B26" s="21" t="s">
        <v>55</v>
      </c>
    </row>
    <row r="27" spans="1:2" ht="25.5">
      <c r="A27" s="16" t="s">
        <v>79</v>
      </c>
      <c r="B27" s="21" t="s">
        <v>56</v>
      </c>
    </row>
    <row r="28" spans="1:2" ht="76.5">
      <c r="A28" s="16" t="s">
        <v>80</v>
      </c>
      <c r="B28" s="17" t="s">
        <v>49</v>
      </c>
    </row>
    <row r="29" spans="1:2" ht="25.5">
      <c r="A29" s="16" t="s">
        <v>81</v>
      </c>
      <c r="B29" s="17" t="s">
        <v>74</v>
      </c>
    </row>
    <row r="30" spans="1:2" ht="25.5">
      <c r="A30" s="16" t="s">
        <v>82</v>
      </c>
      <c r="B30" s="21" t="s">
        <v>76</v>
      </c>
    </row>
    <row r="31" spans="1:2" ht="25.5">
      <c r="A31" s="19" t="s">
        <v>83</v>
      </c>
      <c r="B31" s="20" t="s">
        <v>75</v>
      </c>
    </row>
  </sheetData>
  <phoneticPr fontId="2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Mapa Obras - 4o TRIMESTRE</vt:lpstr>
      <vt:lpstr>Mapa Obras - ANUAL</vt:lpstr>
      <vt:lpstr>LEGENDA</vt:lpstr>
      <vt:lpstr>'Mapa Obras - 4o TRIMESTRE'!Area_de_impressao</vt:lpstr>
      <vt:lpstr>'Mapa Obras - ANUAL'!Area_de_impressao</vt:lpstr>
      <vt:lpstr>'Mapa Obras - 4o TRIMESTRE'!Titulos_de_impressao</vt:lpstr>
      <vt:lpstr>'Mapa Obras - ANUAL'!Titulos_de_impressao</vt:lpstr>
    </vt:vector>
  </TitlesOfParts>
  <Company>TCE-PE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edilson.santos</cp:lastModifiedBy>
  <cp:lastPrinted>2018-01-16T20:00:28Z</cp:lastPrinted>
  <dcterms:created xsi:type="dcterms:W3CDTF">2007-03-13T10:46:47Z</dcterms:created>
  <dcterms:modified xsi:type="dcterms:W3CDTF">2018-01-17T12:04:03Z</dcterms:modified>
</cp:coreProperties>
</file>